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lke\Dropbox\Shipbuilding project\JEEA_replication_files\results\Figure_02_03\"/>
    </mc:Choice>
  </mc:AlternateContent>
  <bookViews>
    <workbookView xWindow="0" yWindow="0" windowWidth="19200" windowHeight="6768" activeTab="6"/>
  </bookViews>
  <sheets>
    <sheet name="extra_fig2" sheetId="13" r:id="rId1"/>
    <sheet name="extra_fig1" sheetId="4" r:id="rId2"/>
    <sheet name="Figure_09_top" sheetId="9" r:id="rId3"/>
    <sheet name="Figure_03C" sheetId="7" r:id="rId4"/>
    <sheet name="Figure_03B" sheetId="5" r:id="rId5"/>
    <sheet name="Figure_03A" sheetId="6" r:id="rId6"/>
    <sheet name="Figure_02" sheetId="12" r:id="rId7"/>
    <sheet name="aggregate_tons" sheetId="1" r:id="rId8"/>
  </sheets>
  <calcPr calcId="162913"/>
</workbook>
</file>

<file path=xl/calcChain.xml><?xml version="1.0" encoding="utf-8"?>
<calcChain xmlns="http://schemas.openxmlformats.org/spreadsheetml/2006/main">
  <c r="T74" i="1" l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2" i="1"/>
  <c r="P79" i="1" l="1"/>
  <c r="P77" i="1"/>
  <c r="P74" i="1"/>
  <c r="P2" i="1" l="1"/>
  <c r="S74" i="1" l="1"/>
  <c r="R74" i="1"/>
  <c r="Q74" i="1"/>
  <c r="S73" i="1"/>
  <c r="R73" i="1"/>
  <c r="Q73" i="1"/>
  <c r="S72" i="1"/>
  <c r="R72" i="1"/>
  <c r="Q72" i="1"/>
  <c r="S71" i="1"/>
  <c r="R71" i="1"/>
  <c r="Q71" i="1"/>
  <c r="S70" i="1"/>
  <c r="R70" i="1"/>
  <c r="Q70" i="1"/>
  <c r="S69" i="1"/>
  <c r="R69" i="1"/>
  <c r="Q69" i="1"/>
  <c r="S68" i="1"/>
  <c r="R68" i="1"/>
  <c r="Q68" i="1"/>
  <c r="S67" i="1"/>
  <c r="R67" i="1"/>
  <c r="Q67" i="1"/>
  <c r="S66" i="1"/>
  <c r="R66" i="1"/>
  <c r="Q66" i="1"/>
  <c r="S65" i="1"/>
  <c r="R65" i="1"/>
  <c r="Q65" i="1"/>
  <c r="S64" i="1"/>
  <c r="R64" i="1"/>
  <c r="Q64" i="1"/>
  <c r="S63" i="1"/>
  <c r="R63" i="1"/>
  <c r="Q63" i="1"/>
  <c r="S62" i="1"/>
  <c r="R62" i="1"/>
  <c r="Q62" i="1"/>
  <c r="S61" i="1"/>
  <c r="R61" i="1"/>
  <c r="Q61" i="1"/>
  <c r="S60" i="1"/>
  <c r="R60" i="1"/>
  <c r="Q60" i="1"/>
  <c r="S59" i="1"/>
  <c r="R59" i="1"/>
  <c r="Q59" i="1"/>
  <c r="S58" i="1"/>
  <c r="R58" i="1"/>
  <c r="Q58" i="1"/>
  <c r="S57" i="1"/>
  <c r="R57" i="1"/>
  <c r="Q57" i="1"/>
  <c r="S56" i="1"/>
  <c r="R56" i="1"/>
  <c r="Q56" i="1"/>
  <c r="S55" i="1"/>
  <c r="R55" i="1"/>
  <c r="Q55" i="1"/>
  <c r="S54" i="1"/>
  <c r="R54" i="1"/>
  <c r="Q54" i="1"/>
  <c r="S53" i="1"/>
  <c r="R53" i="1"/>
  <c r="Q53" i="1"/>
  <c r="S52" i="1"/>
  <c r="R52" i="1"/>
  <c r="Q52" i="1"/>
  <c r="S51" i="1"/>
  <c r="R51" i="1"/>
  <c r="Q51" i="1"/>
  <c r="S50" i="1"/>
  <c r="R50" i="1"/>
  <c r="Q50" i="1"/>
  <c r="S49" i="1"/>
  <c r="R49" i="1"/>
  <c r="Q49" i="1"/>
  <c r="S48" i="1"/>
  <c r="R48" i="1"/>
  <c r="Q48" i="1"/>
  <c r="S47" i="1"/>
  <c r="R47" i="1"/>
  <c r="Q47" i="1"/>
  <c r="S46" i="1"/>
  <c r="R46" i="1"/>
  <c r="Q46" i="1"/>
  <c r="S45" i="1"/>
  <c r="R45" i="1"/>
  <c r="Q45" i="1"/>
  <c r="S44" i="1"/>
  <c r="R44" i="1"/>
  <c r="Q44" i="1"/>
  <c r="S43" i="1"/>
  <c r="R43" i="1"/>
  <c r="Q43" i="1"/>
  <c r="S42" i="1"/>
  <c r="R42" i="1"/>
  <c r="Q42" i="1"/>
  <c r="S41" i="1"/>
  <c r="R41" i="1"/>
  <c r="Q41" i="1"/>
  <c r="S40" i="1"/>
  <c r="R40" i="1"/>
  <c r="Q40" i="1"/>
  <c r="S39" i="1"/>
  <c r="R39" i="1"/>
  <c r="Q39" i="1"/>
  <c r="S38" i="1"/>
  <c r="R38" i="1"/>
  <c r="Q38" i="1"/>
  <c r="S37" i="1"/>
  <c r="R37" i="1"/>
  <c r="Q37" i="1"/>
  <c r="S36" i="1"/>
  <c r="R36" i="1"/>
  <c r="Q36" i="1"/>
  <c r="S35" i="1"/>
  <c r="R35" i="1"/>
  <c r="Q35" i="1"/>
  <c r="S34" i="1"/>
  <c r="R34" i="1"/>
  <c r="Q34" i="1"/>
  <c r="S33" i="1"/>
  <c r="R33" i="1"/>
  <c r="Q33" i="1"/>
  <c r="S32" i="1"/>
  <c r="R32" i="1"/>
  <c r="Q32" i="1"/>
  <c r="S31" i="1"/>
  <c r="R31" i="1"/>
  <c r="Q31" i="1"/>
  <c r="S30" i="1"/>
  <c r="R30" i="1"/>
  <c r="Q30" i="1"/>
  <c r="S29" i="1"/>
  <c r="R29" i="1"/>
  <c r="Q29" i="1"/>
  <c r="S28" i="1"/>
  <c r="R28" i="1"/>
  <c r="Q28" i="1"/>
  <c r="S27" i="1"/>
  <c r="R27" i="1"/>
  <c r="Q27" i="1"/>
  <c r="S26" i="1"/>
  <c r="R26" i="1"/>
  <c r="Q26" i="1"/>
  <c r="S25" i="1"/>
  <c r="R25" i="1"/>
  <c r="Q25" i="1"/>
  <c r="S24" i="1"/>
  <c r="R24" i="1"/>
  <c r="Q24" i="1"/>
  <c r="S23" i="1"/>
  <c r="R23" i="1"/>
  <c r="Q23" i="1"/>
  <c r="S22" i="1"/>
  <c r="R22" i="1"/>
  <c r="Q22" i="1"/>
  <c r="S21" i="1"/>
  <c r="R21" i="1"/>
  <c r="Q21" i="1"/>
  <c r="S20" i="1"/>
  <c r="R20" i="1"/>
  <c r="Q20" i="1"/>
  <c r="S19" i="1"/>
  <c r="R19" i="1"/>
  <c r="Q19" i="1"/>
  <c r="S18" i="1"/>
  <c r="R18" i="1"/>
  <c r="Q18" i="1"/>
  <c r="S17" i="1"/>
  <c r="R17" i="1"/>
  <c r="Q17" i="1"/>
  <c r="S16" i="1"/>
  <c r="R16" i="1"/>
  <c r="Q16" i="1"/>
  <c r="S15" i="1"/>
  <c r="R15" i="1"/>
  <c r="Q15" i="1"/>
  <c r="S14" i="1"/>
  <c r="R14" i="1"/>
  <c r="Q14" i="1"/>
  <c r="S13" i="1"/>
  <c r="R13" i="1"/>
  <c r="Q13" i="1"/>
  <c r="S12" i="1"/>
  <c r="R12" i="1"/>
  <c r="Q12" i="1"/>
  <c r="P73" i="1" l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</calcChain>
</file>

<file path=xl/sharedStrings.xml><?xml version="1.0" encoding="utf-8"?>
<sst xmlns="http://schemas.openxmlformats.org/spreadsheetml/2006/main" count="23" uniqueCount="23">
  <si>
    <t>year</t>
  </si>
  <si>
    <t>tonsUS_total</t>
  </si>
  <si>
    <t>tonsUK_total</t>
  </si>
  <si>
    <t>tonsCANADA_total</t>
  </si>
  <si>
    <t>ln_tons_US</t>
  </si>
  <si>
    <t>ln_tons_UK</t>
  </si>
  <si>
    <t>ln_tons_CA</t>
  </si>
  <si>
    <t>tonsCANADA_iron</t>
  </si>
  <si>
    <t>tonsUK_iron</t>
  </si>
  <si>
    <t>tonsUS_iron</t>
  </si>
  <si>
    <t>tonsCANADA_wood</t>
  </si>
  <si>
    <t>tonsUK_wood</t>
  </si>
  <si>
    <t>tonsUS_wood</t>
  </si>
  <si>
    <t>total_wood</t>
  </si>
  <si>
    <t>total_iron</t>
  </si>
  <si>
    <t>share</t>
  </si>
  <si>
    <t>Log difference UK - US</t>
  </si>
  <si>
    <t>Log difference UK - CA</t>
  </si>
  <si>
    <t>Log difference US - CA</t>
  </si>
  <si>
    <t>Iron share 1901-1910</t>
  </si>
  <si>
    <t>Iron Share in North America</t>
  </si>
  <si>
    <t>North America log tons</t>
  </si>
  <si>
    <t>North America 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</si>
</sst>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1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5.xml"/><Relationship Id="rId10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Relationship Id="rId4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203875246672255"/>
          <c:y val="3.9025797326308523E-2"/>
          <c:w val="0.76055176541311242"/>
          <c:h val="0.83558857058193914"/>
        </c:manualLayout>
      </c:layout>
      <c:lineChart>
        <c:grouping val="standard"/>
        <c:varyColors val="0"/>
        <c:ser>
          <c:idx val="0"/>
          <c:order val="0"/>
          <c:tx>
            <c:v>North America</c:v>
          </c:tx>
          <c:spPr>
            <a:ln w="3492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diamond"/>
            <c:size val="8"/>
            <c:spPr>
              <a:solidFill>
                <a:sysClr val="windowText" lastClr="00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aggregate_tons!$A$7:$A$73</c:f>
              <c:numCache>
                <c:formatCode>General</c:formatCode>
                <c:ptCount val="67"/>
                <c:pt idx="0">
                  <c:v>1845</c:v>
                </c:pt>
                <c:pt idx="1">
                  <c:v>1846</c:v>
                </c:pt>
                <c:pt idx="2">
                  <c:v>1847</c:v>
                </c:pt>
                <c:pt idx="3">
                  <c:v>1848</c:v>
                </c:pt>
                <c:pt idx="4">
                  <c:v>1849</c:v>
                </c:pt>
                <c:pt idx="5">
                  <c:v>1850</c:v>
                </c:pt>
                <c:pt idx="6">
                  <c:v>1851</c:v>
                </c:pt>
                <c:pt idx="7">
                  <c:v>1852</c:v>
                </c:pt>
                <c:pt idx="8">
                  <c:v>1853</c:v>
                </c:pt>
                <c:pt idx="9">
                  <c:v>1854</c:v>
                </c:pt>
                <c:pt idx="10">
                  <c:v>1855</c:v>
                </c:pt>
                <c:pt idx="11">
                  <c:v>1856</c:v>
                </c:pt>
                <c:pt idx="12">
                  <c:v>1857</c:v>
                </c:pt>
                <c:pt idx="13">
                  <c:v>1858</c:v>
                </c:pt>
                <c:pt idx="14">
                  <c:v>1859</c:v>
                </c:pt>
                <c:pt idx="15">
                  <c:v>1860</c:v>
                </c:pt>
                <c:pt idx="16">
                  <c:v>1861</c:v>
                </c:pt>
                <c:pt idx="17">
                  <c:v>1862</c:v>
                </c:pt>
                <c:pt idx="18">
                  <c:v>1863</c:v>
                </c:pt>
                <c:pt idx="19">
                  <c:v>1864</c:v>
                </c:pt>
                <c:pt idx="20">
                  <c:v>1865</c:v>
                </c:pt>
                <c:pt idx="21">
                  <c:v>1866</c:v>
                </c:pt>
                <c:pt idx="22">
                  <c:v>1867</c:v>
                </c:pt>
                <c:pt idx="23">
                  <c:v>1868</c:v>
                </c:pt>
                <c:pt idx="24">
                  <c:v>1869</c:v>
                </c:pt>
                <c:pt idx="25">
                  <c:v>1870</c:v>
                </c:pt>
                <c:pt idx="26">
                  <c:v>1871</c:v>
                </c:pt>
                <c:pt idx="27">
                  <c:v>1872</c:v>
                </c:pt>
                <c:pt idx="28">
                  <c:v>1873</c:v>
                </c:pt>
                <c:pt idx="29">
                  <c:v>1874</c:v>
                </c:pt>
                <c:pt idx="30">
                  <c:v>1875</c:v>
                </c:pt>
                <c:pt idx="31">
                  <c:v>1876</c:v>
                </c:pt>
                <c:pt idx="32">
                  <c:v>1877</c:v>
                </c:pt>
                <c:pt idx="33">
                  <c:v>1878</c:v>
                </c:pt>
                <c:pt idx="34">
                  <c:v>1879</c:v>
                </c:pt>
                <c:pt idx="35">
                  <c:v>1880</c:v>
                </c:pt>
                <c:pt idx="36">
                  <c:v>1881</c:v>
                </c:pt>
                <c:pt idx="37">
                  <c:v>1882</c:v>
                </c:pt>
                <c:pt idx="38">
                  <c:v>1883</c:v>
                </c:pt>
                <c:pt idx="39">
                  <c:v>1884</c:v>
                </c:pt>
                <c:pt idx="40">
                  <c:v>1885</c:v>
                </c:pt>
                <c:pt idx="41">
                  <c:v>1886</c:v>
                </c:pt>
                <c:pt idx="42">
                  <c:v>1887</c:v>
                </c:pt>
                <c:pt idx="43">
                  <c:v>1888</c:v>
                </c:pt>
                <c:pt idx="44">
                  <c:v>1889</c:v>
                </c:pt>
                <c:pt idx="45">
                  <c:v>1890</c:v>
                </c:pt>
                <c:pt idx="46">
                  <c:v>1891</c:v>
                </c:pt>
                <c:pt idx="47">
                  <c:v>1892</c:v>
                </c:pt>
                <c:pt idx="48">
                  <c:v>1893</c:v>
                </c:pt>
                <c:pt idx="49">
                  <c:v>1894</c:v>
                </c:pt>
                <c:pt idx="50">
                  <c:v>1895</c:v>
                </c:pt>
                <c:pt idx="51">
                  <c:v>1896</c:v>
                </c:pt>
                <c:pt idx="52">
                  <c:v>1897</c:v>
                </c:pt>
                <c:pt idx="53">
                  <c:v>1898</c:v>
                </c:pt>
                <c:pt idx="54">
                  <c:v>1899</c:v>
                </c:pt>
                <c:pt idx="55">
                  <c:v>1900</c:v>
                </c:pt>
                <c:pt idx="56">
                  <c:v>1901</c:v>
                </c:pt>
                <c:pt idx="57">
                  <c:v>1902</c:v>
                </c:pt>
                <c:pt idx="58">
                  <c:v>1903</c:v>
                </c:pt>
                <c:pt idx="59">
                  <c:v>1904</c:v>
                </c:pt>
                <c:pt idx="60">
                  <c:v>1905</c:v>
                </c:pt>
                <c:pt idx="61">
                  <c:v>1906</c:v>
                </c:pt>
                <c:pt idx="62">
                  <c:v>1907</c:v>
                </c:pt>
                <c:pt idx="63">
                  <c:v>1908</c:v>
                </c:pt>
                <c:pt idx="64">
                  <c:v>1909</c:v>
                </c:pt>
                <c:pt idx="65">
                  <c:v>1910</c:v>
                </c:pt>
                <c:pt idx="66">
                  <c:v>1911</c:v>
                </c:pt>
              </c:numCache>
            </c:numRef>
          </c:cat>
          <c:val>
            <c:numRef>
              <c:f>aggregate_tons!$T$7:$T$73</c:f>
              <c:numCache>
                <c:formatCode>General</c:formatCode>
                <c:ptCount val="67"/>
                <c:pt idx="0">
                  <c:v>21904</c:v>
                </c:pt>
                <c:pt idx="1">
                  <c:v>27070</c:v>
                </c:pt>
                <c:pt idx="2">
                  <c:v>34431</c:v>
                </c:pt>
                <c:pt idx="3">
                  <c:v>29802</c:v>
                </c:pt>
                <c:pt idx="4">
                  <c:v>56116</c:v>
                </c:pt>
                <c:pt idx="5">
                  <c:v>72451</c:v>
                </c:pt>
                <c:pt idx="6">
                  <c:v>84909</c:v>
                </c:pt>
                <c:pt idx="7">
                  <c:v>85072</c:v>
                </c:pt>
                <c:pt idx="8">
                  <c:v>123526</c:v>
                </c:pt>
                <c:pt idx="9">
                  <c:v>178125</c:v>
                </c:pt>
                <c:pt idx="10">
                  <c:v>136628</c:v>
                </c:pt>
                <c:pt idx="11">
                  <c:v>179193</c:v>
                </c:pt>
                <c:pt idx="12">
                  <c:v>152404</c:v>
                </c:pt>
                <c:pt idx="13">
                  <c:v>92040</c:v>
                </c:pt>
                <c:pt idx="14">
                  <c:v>105253</c:v>
                </c:pt>
                <c:pt idx="15">
                  <c:v>142004</c:v>
                </c:pt>
                <c:pt idx="16">
                  <c:v>129575</c:v>
                </c:pt>
                <c:pt idx="17">
                  <c:v>171722</c:v>
                </c:pt>
                <c:pt idx="18">
                  <c:v>283063</c:v>
                </c:pt>
                <c:pt idx="19">
                  <c:v>356861</c:v>
                </c:pt>
                <c:pt idx="20">
                  <c:v>294941</c:v>
                </c:pt>
                <c:pt idx="21">
                  <c:v>283479</c:v>
                </c:pt>
                <c:pt idx="22">
                  <c:v>219279</c:v>
                </c:pt>
                <c:pt idx="23">
                  <c:v>210790</c:v>
                </c:pt>
                <c:pt idx="24">
                  <c:v>203389</c:v>
                </c:pt>
                <c:pt idx="25">
                  <c:v>250046</c:v>
                </c:pt>
                <c:pt idx="26">
                  <c:v>71903</c:v>
                </c:pt>
                <c:pt idx="27">
                  <c:v>116404</c:v>
                </c:pt>
                <c:pt idx="28">
                  <c:v>169755</c:v>
                </c:pt>
                <c:pt idx="29">
                  <c:v>250088</c:v>
                </c:pt>
                <c:pt idx="30">
                  <c:v>173611</c:v>
                </c:pt>
                <c:pt idx="31">
                  <c:v>135695</c:v>
                </c:pt>
                <c:pt idx="32">
                  <c:v>166877</c:v>
                </c:pt>
                <c:pt idx="33">
                  <c:v>131135</c:v>
                </c:pt>
                <c:pt idx="34">
                  <c:v>105572</c:v>
                </c:pt>
                <c:pt idx="35">
                  <c:v>101428</c:v>
                </c:pt>
                <c:pt idx="36">
                  <c:v>156843</c:v>
                </c:pt>
                <c:pt idx="37">
                  <c:v>180743</c:v>
                </c:pt>
                <c:pt idx="38">
                  <c:v>190142</c:v>
                </c:pt>
                <c:pt idx="39">
                  <c:v>129685</c:v>
                </c:pt>
                <c:pt idx="40">
                  <c:v>66753</c:v>
                </c:pt>
                <c:pt idx="41">
                  <c:v>49245</c:v>
                </c:pt>
                <c:pt idx="42">
                  <c:v>44884</c:v>
                </c:pt>
                <c:pt idx="43">
                  <c:v>110311</c:v>
                </c:pt>
                <c:pt idx="44">
                  <c:v>147707</c:v>
                </c:pt>
                <c:pt idx="45">
                  <c:v>233285</c:v>
                </c:pt>
                <c:pt idx="46">
                  <c:v>155880</c:v>
                </c:pt>
                <c:pt idx="47">
                  <c:v>134605</c:v>
                </c:pt>
                <c:pt idx="48">
                  <c:v>107485</c:v>
                </c:pt>
                <c:pt idx="49">
                  <c:v>83062</c:v>
                </c:pt>
                <c:pt idx="50">
                  <c:v>177980</c:v>
                </c:pt>
                <c:pt idx="51">
                  <c:v>266275</c:v>
                </c:pt>
                <c:pt idx="52">
                  <c:v>118907</c:v>
                </c:pt>
                <c:pt idx="53">
                  <c:v>217604</c:v>
                </c:pt>
                <c:pt idx="54">
                  <c:v>303393</c:v>
                </c:pt>
                <c:pt idx="55">
                  <c:v>426214</c:v>
                </c:pt>
                <c:pt idx="56">
                  <c:v>465468</c:v>
                </c:pt>
                <c:pt idx="57">
                  <c:v>479658</c:v>
                </c:pt>
                <c:pt idx="58">
                  <c:v>500873</c:v>
                </c:pt>
                <c:pt idx="59">
                  <c:v>366366</c:v>
                </c:pt>
                <c:pt idx="60">
                  <c:v>346499</c:v>
                </c:pt>
                <c:pt idx="61">
                  <c:v>502759</c:v>
                </c:pt>
                <c:pt idx="62">
                  <c:v>726065</c:v>
                </c:pt>
                <c:pt idx="63">
                  <c:v>422492</c:v>
                </c:pt>
                <c:pt idx="64">
                  <c:v>287141</c:v>
                </c:pt>
                <c:pt idx="65">
                  <c:v>409794</c:v>
                </c:pt>
                <c:pt idx="66">
                  <c:v>257351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6E-483F-9D7D-2ECD7A9B8348}"/>
            </c:ext>
          </c:extLst>
        </c:ser>
        <c:ser>
          <c:idx val="1"/>
          <c:order val="1"/>
          <c:tx>
            <c:v>U.K.</c:v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aggregate_tons!$A$7:$A$73</c:f>
              <c:numCache>
                <c:formatCode>General</c:formatCode>
                <c:ptCount val="67"/>
                <c:pt idx="0">
                  <c:v>1845</c:v>
                </c:pt>
                <c:pt idx="1">
                  <c:v>1846</c:v>
                </c:pt>
                <c:pt idx="2">
                  <c:v>1847</c:v>
                </c:pt>
                <c:pt idx="3">
                  <c:v>1848</c:v>
                </c:pt>
                <c:pt idx="4">
                  <c:v>1849</c:v>
                </c:pt>
                <c:pt idx="5">
                  <c:v>1850</c:v>
                </c:pt>
                <c:pt idx="6">
                  <c:v>1851</c:v>
                </c:pt>
                <c:pt idx="7">
                  <c:v>1852</c:v>
                </c:pt>
                <c:pt idx="8">
                  <c:v>1853</c:v>
                </c:pt>
                <c:pt idx="9">
                  <c:v>1854</c:v>
                </c:pt>
                <c:pt idx="10">
                  <c:v>1855</c:v>
                </c:pt>
                <c:pt idx="11">
                  <c:v>1856</c:v>
                </c:pt>
                <c:pt idx="12">
                  <c:v>1857</c:v>
                </c:pt>
                <c:pt idx="13">
                  <c:v>1858</c:v>
                </c:pt>
                <c:pt idx="14">
                  <c:v>1859</c:v>
                </c:pt>
                <c:pt idx="15">
                  <c:v>1860</c:v>
                </c:pt>
                <c:pt idx="16">
                  <c:v>1861</c:v>
                </c:pt>
                <c:pt idx="17">
                  <c:v>1862</c:v>
                </c:pt>
                <c:pt idx="18">
                  <c:v>1863</c:v>
                </c:pt>
                <c:pt idx="19">
                  <c:v>1864</c:v>
                </c:pt>
                <c:pt idx="20">
                  <c:v>1865</c:v>
                </c:pt>
                <c:pt idx="21">
                  <c:v>1866</c:v>
                </c:pt>
                <c:pt idx="22">
                  <c:v>1867</c:v>
                </c:pt>
                <c:pt idx="23">
                  <c:v>1868</c:v>
                </c:pt>
                <c:pt idx="24">
                  <c:v>1869</c:v>
                </c:pt>
                <c:pt idx="25">
                  <c:v>1870</c:v>
                </c:pt>
                <c:pt idx="26">
                  <c:v>1871</c:v>
                </c:pt>
                <c:pt idx="27">
                  <c:v>1872</c:v>
                </c:pt>
                <c:pt idx="28">
                  <c:v>1873</c:v>
                </c:pt>
                <c:pt idx="29">
                  <c:v>1874</c:v>
                </c:pt>
                <c:pt idx="30">
                  <c:v>1875</c:v>
                </c:pt>
                <c:pt idx="31">
                  <c:v>1876</c:v>
                </c:pt>
                <c:pt idx="32">
                  <c:v>1877</c:v>
                </c:pt>
                <c:pt idx="33">
                  <c:v>1878</c:v>
                </c:pt>
                <c:pt idx="34">
                  <c:v>1879</c:v>
                </c:pt>
                <c:pt idx="35">
                  <c:v>1880</c:v>
                </c:pt>
                <c:pt idx="36">
                  <c:v>1881</c:v>
                </c:pt>
                <c:pt idx="37">
                  <c:v>1882</c:v>
                </c:pt>
                <c:pt idx="38">
                  <c:v>1883</c:v>
                </c:pt>
                <c:pt idx="39">
                  <c:v>1884</c:v>
                </c:pt>
                <c:pt idx="40">
                  <c:v>1885</c:v>
                </c:pt>
                <c:pt idx="41">
                  <c:v>1886</c:v>
                </c:pt>
                <c:pt idx="42">
                  <c:v>1887</c:v>
                </c:pt>
                <c:pt idx="43">
                  <c:v>1888</c:v>
                </c:pt>
                <c:pt idx="44">
                  <c:v>1889</c:v>
                </c:pt>
                <c:pt idx="45">
                  <c:v>1890</c:v>
                </c:pt>
                <c:pt idx="46">
                  <c:v>1891</c:v>
                </c:pt>
                <c:pt idx="47">
                  <c:v>1892</c:v>
                </c:pt>
                <c:pt idx="48">
                  <c:v>1893</c:v>
                </c:pt>
                <c:pt idx="49">
                  <c:v>1894</c:v>
                </c:pt>
                <c:pt idx="50">
                  <c:v>1895</c:v>
                </c:pt>
                <c:pt idx="51">
                  <c:v>1896</c:v>
                </c:pt>
                <c:pt idx="52">
                  <c:v>1897</c:v>
                </c:pt>
                <c:pt idx="53">
                  <c:v>1898</c:v>
                </c:pt>
                <c:pt idx="54">
                  <c:v>1899</c:v>
                </c:pt>
                <c:pt idx="55">
                  <c:v>1900</c:v>
                </c:pt>
                <c:pt idx="56">
                  <c:v>1901</c:v>
                </c:pt>
                <c:pt idx="57">
                  <c:v>1902</c:v>
                </c:pt>
                <c:pt idx="58">
                  <c:v>1903</c:v>
                </c:pt>
                <c:pt idx="59">
                  <c:v>1904</c:v>
                </c:pt>
                <c:pt idx="60">
                  <c:v>1905</c:v>
                </c:pt>
                <c:pt idx="61">
                  <c:v>1906</c:v>
                </c:pt>
                <c:pt idx="62">
                  <c:v>1907</c:v>
                </c:pt>
                <c:pt idx="63">
                  <c:v>1908</c:v>
                </c:pt>
                <c:pt idx="64">
                  <c:v>1909</c:v>
                </c:pt>
                <c:pt idx="65">
                  <c:v>1910</c:v>
                </c:pt>
                <c:pt idx="66">
                  <c:v>1911</c:v>
                </c:pt>
              </c:numCache>
            </c:numRef>
          </c:cat>
          <c:val>
            <c:numRef>
              <c:f>aggregate_tons!$C$7:$C$73</c:f>
              <c:numCache>
                <c:formatCode>General</c:formatCode>
                <c:ptCount val="67"/>
                <c:pt idx="0">
                  <c:v>12596</c:v>
                </c:pt>
                <c:pt idx="1">
                  <c:v>14579</c:v>
                </c:pt>
                <c:pt idx="2">
                  <c:v>21160</c:v>
                </c:pt>
                <c:pt idx="3">
                  <c:v>24988</c:v>
                </c:pt>
                <c:pt idx="4">
                  <c:v>20366</c:v>
                </c:pt>
                <c:pt idx="5">
                  <c:v>33764</c:v>
                </c:pt>
                <c:pt idx="6">
                  <c:v>41817</c:v>
                </c:pt>
                <c:pt idx="7">
                  <c:v>52430</c:v>
                </c:pt>
                <c:pt idx="8">
                  <c:v>70046</c:v>
                </c:pt>
                <c:pt idx="9">
                  <c:v>76103</c:v>
                </c:pt>
                <c:pt idx="10">
                  <c:v>118161</c:v>
                </c:pt>
                <c:pt idx="11">
                  <c:v>119909</c:v>
                </c:pt>
                <c:pt idx="12">
                  <c:v>124698</c:v>
                </c:pt>
                <c:pt idx="13">
                  <c:v>108211</c:v>
                </c:pt>
                <c:pt idx="14">
                  <c:v>110741</c:v>
                </c:pt>
                <c:pt idx="15">
                  <c:v>121499</c:v>
                </c:pt>
                <c:pt idx="16">
                  <c:v>149375</c:v>
                </c:pt>
                <c:pt idx="17">
                  <c:v>198840</c:v>
                </c:pt>
                <c:pt idx="18">
                  <c:v>301592</c:v>
                </c:pt>
                <c:pt idx="19">
                  <c:v>362397</c:v>
                </c:pt>
                <c:pt idx="20">
                  <c:v>360102</c:v>
                </c:pt>
                <c:pt idx="21">
                  <c:v>301611</c:v>
                </c:pt>
                <c:pt idx="22">
                  <c:v>253224</c:v>
                </c:pt>
                <c:pt idx="23">
                  <c:v>360030</c:v>
                </c:pt>
                <c:pt idx="24">
                  <c:v>386682</c:v>
                </c:pt>
                <c:pt idx="25">
                  <c:v>404343</c:v>
                </c:pt>
                <c:pt idx="26">
                  <c:v>220449</c:v>
                </c:pt>
                <c:pt idx="27">
                  <c:v>262580</c:v>
                </c:pt>
                <c:pt idx="28">
                  <c:v>270866</c:v>
                </c:pt>
                <c:pt idx="29">
                  <c:v>317527</c:v>
                </c:pt>
                <c:pt idx="30">
                  <c:v>326979</c:v>
                </c:pt>
                <c:pt idx="31">
                  <c:v>264115</c:v>
                </c:pt>
                <c:pt idx="32">
                  <c:v>314683</c:v>
                </c:pt>
                <c:pt idx="33">
                  <c:v>318800</c:v>
                </c:pt>
                <c:pt idx="34">
                  <c:v>282688</c:v>
                </c:pt>
                <c:pt idx="35">
                  <c:v>360381</c:v>
                </c:pt>
                <c:pt idx="36">
                  <c:v>552022</c:v>
                </c:pt>
                <c:pt idx="37">
                  <c:v>700972</c:v>
                </c:pt>
                <c:pt idx="38">
                  <c:v>763490</c:v>
                </c:pt>
                <c:pt idx="39">
                  <c:v>467329</c:v>
                </c:pt>
                <c:pt idx="40">
                  <c:v>360935</c:v>
                </c:pt>
                <c:pt idx="41">
                  <c:v>309679</c:v>
                </c:pt>
                <c:pt idx="42">
                  <c:v>333179</c:v>
                </c:pt>
                <c:pt idx="43">
                  <c:v>593059</c:v>
                </c:pt>
                <c:pt idx="44">
                  <c:v>864127</c:v>
                </c:pt>
                <c:pt idx="45">
                  <c:v>852212</c:v>
                </c:pt>
                <c:pt idx="46">
                  <c:v>965137</c:v>
                </c:pt>
                <c:pt idx="47">
                  <c:v>890295</c:v>
                </c:pt>
                <c:pt idx="48">
                  <c:v>759038</c:v>
                </c:pt>
                <c:pt idx="49">
                  <c:v>882327</c:v>
                </c:pt>
                <c:pt idx="50">
                  <c:v>853925</c:v>
                </c:pt>
                <c:pt idx="51">
                  <c:v>1046352</c:v>
                </c:pt>
                <c:pt idx="52">
                  <c:v>904050</c:v>
                </c:pt>
                <c:pt idx="53">
                  <c:v>1329778</c:v>
                </c:pt>
                <c:pt idx="54">
                  <c:v>1643616</c:v>
                </c:pt>
                <c:pt idx="55">
                  <c:v>1609940</c:v>
                </c:pt>
                <c:pt idx="56">
                  <c:v>1628226</c:v>
                </c:pt>
                <c:pt idx="57">
                  <c:v>1651281</c:v>
                </c:pt>
                <c:pt idx="58">
                  <c:v>1264501</c:v>
                </c:pt>
                <c:pt idx="59">
                  <c:v>1292560</c:v>
                </c:pt>
                <c:pt idx="60">
                  <c:v>1778471</c:v>
                </c:pt>
                <c:pt idx="61">
                  <c:v>1965403</c:v>
                </c:pt>
                <c:pt idx="62">
                  <c:v>2061440</c:v>
                </c:pt>
                <c:pt idx="63">
                  <c:v>1092438</c:v>
                </c:pt>
                <c:pt idx="64">
                  <c:v>1037762</c:v>
                </c:pt>
                <c:pt idx="65">
                  <c:v>1226240</c:v>
                </c:pt>
                <c:pt idx="66">
                  <c:v>1483671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6E-483F-9D7D-2ECD7A9B8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494176"/>
        <c:axId val="230494736"/>
      </c:lineChart>
      <c:catAx>
        <c:axId val="23049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73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3049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Tons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351389671219494"/>
          <c:y val="5.0624683151606023E-2"/>
          <c:w val="0.25477702810084518"/>
          <c:h val="0.15969594455886468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7253833124927773"/>
          <c:y val="3.9025797326308523E-2"/>
          <c:w val="0.81025553935286176"/>
          <c:h val="0.84366435334541001"/>
        </c:manualLayout>
      </c:layout>
      <c:lineChart>
        <c:grouping val="standard"/>
        <c:varyColors val="0"/>
        <c:ser>
          <c:idx val="0"/>
          <c:order val="0"/>
          <c:tx>
            <c:v>Wood</c:v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cat>
            <c:numRef>
              <c:f>aggregate_tons!$A$12:$A$73</c:f>
              <c:numCache>
                <c:formatCode>General</c:formatCode>
                <c:ptCount val="6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</c:numCache>
            </c:numRef>
          </c:cat>
          <c:val>
            <c:numRef>
              <c:f>aggregate_tons!$N$12:$N$73</c:f>
              <c:numCache>
                <c:formatCode>General</c:formatCode>
                <c:ptCount val="62"/>
                <c:pt idx="0">
                  <c:v>0.10505200000000001</c:v>
                </c:pt>
                <c:pt idx="1">
                  <c:v>0.12296600000000001</c:v>
                </c:pt>
                <c:pt idx="2">
                  <c:v>0.13105600000000001</c:v>
                </c:pt>
                <c:pt idx="3">
                  <c:v>0.18274599999999999</c:v>
                </c:pt>
                <c:pt idx="4">
                  <c:v>0.23613799999999999</c:v>
                </c:pt>
                <c:pt idx="5">
                  <c:v>0.21112600000000001</c:v>
                </c:pt>
                <c:pt idx="6">
                  <c:v>0.269339</c:v>
                </c:pt>
                <c:pt idx="7">
                  <c:v>0.24032000000000001</c:v>
                </c:pt>
                <c:pt idx="8">
                  <c:v>0.164715</c:v>
                </c:pt>
                <c:pt idx="9">
                  <c:v>0.18387200000000001</c:v>
                </c:pt>
                <c:pt idx="10">
                  <c:v>0.21482200000000001</c:v>
                </c:pt>
                <c:pt idx="11">
                  <c:v>0.21251100000000001</c:v>
                </c:pt>
                <c:pt idx="12">
                  <c:v>0.27190199999999998</c:v>
                </c:pt>
                <c:pt idx="13">
                  <c:v>0.40544000000000002</c:v>
                </c:pt>
                <c:pt idx="14">
                  <c:v>0.48000399999999999</c:v>
                </c:pt>
                <c:pt idx="15">
                  <c:v>0.43882199999999999</c:v>
                </c:pt>
                <c:pt idx="16">
                  <c:v>0.40809299999999998</c:v>
                </c:pt>
                <c:pt idx="17">
                  <c:v>0.32969300000000001</c:v>
                </c:pt>
                <c:pt idx="18">
                  <c:v>0.311307</c:v>
                </c:pt>
                <c:pt idx="19">
                  <c:v>0.29345700000000002</c:v>
                </c:pt>
                <c:pt idx="20">
                  <c:v>0.312384</c:v>
                </c:pt>
                <c:pt idx="21">
                  <c:v>8.5039000000000003E-2</c:v>
                </c:pt>
                <c:pt idx="22">
                  <c:v>0.124885</c:v>
                </c:pt>
                <c:pt idx="23">
                  <c:v>0.16791800000000001</c:v>
                </c:pt>
                <c:pt idx="24">
                  <c:v>0.260295</c:v>
                </c:pt>
                <c:pt idx="25">
                  <c:v>0.18580099999999999</c:v>
                </c:pt>
                <c:pt idx="26">
                  <c:v>0.15157699999999999</c:v>
                </c:pt>
                <c:pt idx="27">
                  <c:v>0.17183499999999999</c:v>
                </c:pt>
                <c:pt idx="28">
                  <c:v>0.13450999999999999</c:v>
                </c:pt>
                <c:pt idx="29">
                  <c:v>9.8912E-2</c:v>
                </c:pt>
                <c:pt idx="30">
                  <c:v>9.7667000000000004E-2</c:v>
                </c:pt>
                <c:pt idx="31">
                  <c:v>0.14449400000000001</c:v>
                </c:pt>
                <c:pt idx="32">
                  <c:v>0.16436600000000001</c:v>
                </c:pt>
                <c:pt idx="33">
                  <c:v>0.162884</c:v>
                </c:pt>
                <c:pt idx="34">
                  <c:v>0.12177399999999999</c:v>
                </c:pt>
                <c:pt idx="35">
                  <c:v>6.8387000000000003E-2</c:v>
                </c:pt>
                <c:pt idx="36">
                  <c:v>4.2153999999999997E-2</c:v>
                </c:pt>
                <c:pt idx="37">
                  <c:v>4.2047000000000001E-2</c:v>
                </c:pt>
                <c:pt idx="38">
                  <c:v>5.0640999999999999E-2</c:v>
                </c:pt>
                <c:pt idx="39">
                  <c:v>7.8709000000000001E-2</c:v>
                </c:pt>
                <c:pt idx="40">
                  <c:v>0.10211000000000001</c:v>
                </c:pt>
                <c:pt idx="41">
                  <c:v>9.9683999999999995E-2</c:v>
                </c:pt>
                <c:pt idx="42">
                  <c:v>5.9662E-2</c:v>
                </c:pt>
                <c:pt idx="43">
                  <c:v>4.0460999999999997E-2</c:v>
                </c:pt>
                <c:pt idx="44">
                  <c:v>3.7350000000000001E-2</c:v>
                </c:pt>
                <c:pt idx="45">
                  <c:v>3.9056E-2</c:v>
                </c:pt>
                <c:pt idx="46">
                  <c:v>5.5916E-2</c:v>
                </c:pt>
                <c:pt idx="47">
                  <c:v>2.6218999999999999E-2</c:v>
                </c:pt>
                <c:pt idx="48">
                  <c:v>6.8814E-2</c:v>
                </c:pt>
                <c:pt idx="49">
                  <c:v>0.101271</c:v>
                </c:pt>
                <c:pt idx="50">
                  <c:v>0.132442</c:v>
                </c:pt>
                <c:pt idx="51">
                  <c:v>0.142072</c:v>
                </c:pt>
                <c:pt idx="52">
                  <c:v>0.121319</c:v>
                </c:pt>
                <c:pt idx="53">
                  <c:v>7.2900000000000006E-2</c:v>
                </c:pt>
                <c:pt idx="54">
                  <c:v>0.13617499999999999</c:v>
                </c:pt>
                <c:pt idx="55">
                  <c:v>4.9072999999999999E-2</c:v>
                </c:pt>
                <c:pt idx="56">
                  <c:v>5.2444999999999999E-2</c:v>
                </c:pt>
                <c:pt idx="57">
                  <c:v>6.3465999999999995E-2</c:v>
                </c:pt>
                <c:pt idx="58">
                  <c:v>7.4753E-2</c:v>
                </c:pt>
                <c:pt idx="59">
                  <c:v>3.1057999999999999E-2</c:v>
                </c:pt>
                <c:pt idx="60">
                  <c:v>2.2487E-2</c:v>
                </c:pt>
                <c:pt idx="61">
                  <c:v>3.1643999999999999E-2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2-46C1-8590-84AD5155D450}"/>
            </c:ext>
          </c:extLst>
        </c:ser>
        <c:ser>
          <c:idx val="1"/>
          <c:order val="1"/>
          <c:tx>
            <c:v>Iron &amp; Steel</c:v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aggregate_tons!$A$12:$A$73</c:f>
              <c:numCache>
                <c:formatCode>General</c:formatCode>
                <c:ptCount val="6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</c:numCache>
            </c:numRef>
          </c:cat>
          <c:val>
            <c:numRef>
              <c:f>aggregate_tons!$O$12:$O$73</c:f>
              <c:numCache>
                <c:formatCode>General</c:formatCode>
                <c:ptCount val="62"/>
                <c:pt idx="0">
                  <c:v>1.163E-3</c:v>
                </c:pt>
                <c:pt idx="1">
                  <c:v>3.7599999999999999E-3</c:v>
                </c:pt>
                <c:pt idx="2">
                  <c:v>6.4460000000000003E-3</c:v>
                </c:pt>
                <c:pt idx="3">
                  <c:v>1.0826000000000001E-2</c:v>
                </c:pt>
                <c:pt idx="4">
                  <c:v>1.8089999999999998E-2</c:v>
                </c:pt>
                <c:pt idx="5">
                  <c:v>4.3663E-2</c:v>
                </c:pt>
                <c:pt idx="6">
                  <c:v>2.9763000000000001E-2</c:v>
                </c:pt>
                <c:pt idx="7">
                  <c:v>3.6782000000000002E-2</c:v>
                </c:pt>
                <c:pt idx="8">
                  <c:v>3.5535999999999998E-2</c:v>
                </c:pt>
                <c:pt idx="9">
                  <c:v>3.2121999999999998E-2</c:v>
                </c:pt>
                <c:pt idx="10">
                  <c:v>4.8681000000000002E-2</c:v>
                </c:pt>
                <c:pt idx="11">
                  <c:v>6.6438999999999998E-2</c:v>
                </c:pt>
                <c:pt idx="12">
                  <c:v>9.8659999999999998E-2</c:v>
                </c:pt>
                <c:pt idx="13">
                  <c:v>0.17921500000000001</c:v>
                </c:pt>
                <c:pt idx="14">
                  <c:v>0.23925399999999999</c:v>
                </c:pt>
                <c:pt idx="15">
                  <c:v>0.216221</c:v>
                </c:pt>
                <c:pt idx="16">
                  <c:v>0.17699699999999999</c:v>
                </c:pt>
                <c:pt idx="17">
                  <c:v>0.14280999999999999</c:v>
                </c:pt>
                <c:pt idx="18">
                  <c:v>0.25951299999999999</c:v>
                </c:pt>
                <c:pt idx="19">
                  <c:v>0.29661399999999999</c:v>
                </c:pt>
                <c:pt idx="20">
                  <c:v>0.342005</c:v>
                </c:pt>
                <c:pt idx="21">
                  <c:v>0.207313</c:v>
                </c:pt>
                <c:pt idx="22">
                  <c:v>0.25409900000000002</c:v>
                </c:pt>
                <c:pt idx="23">
                  <c:v>0.27270299999999997</c:v>
                </c:pt>
                <c:pt idx="24">
                  <c:v>0.30731999999999998</c:v>
                </c:pt>
                <c:pt idx="25">
                  <c:v>0.31478899999999999</c:v>
                </c:pt>
                <c:pt idx="26">
                  <c:v>0.24823300000000001</c:v>
                </c:pt>
                <c:pt idx="27">
                  <c:v>0.30972499999999997</c:v>
                </c:pt>
                <c:pt idx="28">
                  <c:v>0.31542500000000001</c:v>
                </c:pt>
                <c:pt idx="29">
                  <c:v>0.28934799999999999</c:v>
                </c:pt>
                <c:pt idx="30">
                  <c:v>0.36414200000000002</c:v>
                </c:pt>
                <c:pt idx="31">
                  <c:v>0.56437099999999996</c:v>
                </c:pt>
                <c:pt idx="32">
                  <c:v>0.71734900000000001</c:v>
                </c:pt>
                <c:pt idx="33">
                  <c:v>0.79074800000000001</c:v>
                </c:pt>
                <c:pt idx="34">
                  <c:v>0.47524</c:v>
                </c:pt>
                <c:pt idx="35">
                  <c:v>0.35930099999999998</c:v>
                </c:pt>
                <c:pt idx="36">
                  <c:v>0.31677</c:v>
                </c:pt>
                <c:pt idx="37">
                  <c:v>0.33601599999999998</c:v>
                </c:pt>
                <c:pt idx="38">
                  <c:v>0.652729</c:v>
                </c:pt>
                <c:pt idx="39">
                  <c:v>0.93312499999999998</c:v>
                </c:pt>
                <c:pt idx="40">
                  <c:v>0.98338700000000001</c:v>
                </c:pt>
                <c:pt idx="41">
                  <c:v>1.021333</c:v>
                </c:pt>
                <c:pt idx="42">
                  <c:v>0.96523800000000004</c:v>
                </c:pt>
                <c:pt idx="43">
                  <c:v>0.82606199999999996</c:v>
                </c:pt>
                <c:pt idx="44">
                  <c:v>0.92803899999999995</c:v>
                </c:pt>
                <c:pt idx="45">
                  <c:v>0.99284899999999998</c:v>
                </c:pt>
                <c:pt idx="46">
                  <c:v>1.2567109999999999</c:v>
                </c:pt>
                <c:pt idx="47">
                  <c:v>0.99673800000000001</c:v>
                </c:pt>
                <c:pt idx="48">
                  <c:v>1.4785680000000001</c:v>
                </c:pt>
                <c:pt idx="49">
                  <c:v>1.8457380000000001</c:v>
                </c:pt>
                <c:pt idx="50">
                  <c:v>1.9037120000000001</c:v>
                </c:pt>
                <c:pt idx="51">
                  <c:v>1.951622</c:v>
                </c:pt>
                <c:pt idx="52">
                  <c:v>2.00962</c:v>
                </c:pt>
                <c:pt idx="53">
                  <c:v>1.692474</c:v>
                </c:pt>
                <c:pt idx="54">
                  <c:v>1.522751</c:v>
                </c:pt>
                <c:pt idx="55">
                  <c:v>2.0758969999999999</c:v>
                </c:pt>
                <c:pt idx="56">
                  <c:v>2.4157169999999999</c:v>
                </c:pt>
                <c:pt idx="57">
                  <c:v>2.7240389999999999</c:v>
                </c:pt>
                <c:pt idx="58">
                  <c:v>1.440177</c:v>
                </c:pt>
                <c:pt idx="59">
                  <c:v>1.2938449999999999</c:v>
                </c:pt>
                <c:pt idx="60">
                  <c:v>1.6135470000000001</c:v>
                </c:pt>
                <c:pt idx="61">
                  <c:v>1.7093780000000001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C2-46C1-8590-84AD5155D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494176"/>
        <c:axId val="230494736"/>
      </c:lineChart>
      <c:catAx>
        <c:axId val="23049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73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3049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Millions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of t</a:t>
                </a:r>
                <a:r>
                  <a:rPr lang="en-US">
                    <a:solidFill>
                      <a:sysClr val="windowText" lastClr="000000"/>
                    </a:solidFill>
                  </a:rPr>
                  <a:t>ons (net)</a:t>
                </a:r>
              </a:p>
            </c:rich>
          </c:tx>
          <c:layout>
            <c:manualLayout>
              <c:xMode val="edge"/>
              <c:yMode val="edge"/>
              <c:x val="3.2931850053747505E-2"/>
              <c:y val="0.369794207713288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7942304581832152"/>
          <c:y val="5.0624683151606023E-2"/>
          <c:w val="0.18839323987851481"/>
          <c:h val="0.1218252565905658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203875246672255"/>
          <c:y val="3.9025797326308523E-2"/>
          <c:w val="0.76055176541311242"/>
          <c:h val="0.83558857058193914"/>
        </c:manualLayout>
      </c:layout>
      <c:lineChart>
        <c:grouping val="standard"/>
        <c:varyColors val="0"/>
        <c:ser>
          <c:idx val="0"/>
          <c:order val="0"/>
          <c:tx>
            <c:v>U.S.</c:v>
          </c:tx>
          <c:spPr>
            <a:ln w="3492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diamond"/>
            <c:size val="8"/>
            <c:spPr>
              <a:solidFill>
                <a:sysClr val="windowText" lastClr="00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aggregate_tons!$A$12:$A$73</c:f>
              <c:numCache>
                <c:formatCode>General</c:formatCode>
                <c:ptCount val="6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</c:numCache>
            </c:numRef>
          </c:cat>
          <c:val>
            <c:numRef>
              <c:f>aggregate_tons!$B$12:$B$73</c:f>
              <c:numCache>
                <c:formatCode>General</c:formatCode>
                <c:ptCount val="62"/>
                <c:pt idx="0">
                  <c:v>62706</c:v>
                </c:pt>
                <c:pt idx="1">
                  <c:v>63079</c:v>
                </c:pt>
                <c:pt idx="2">
                  <c:v>60649</c:v>
                </c:pt>
                <c:pt idx="3">
                  <c:v>93095</c:v>
                </c:pt>
                <c:pt idx="4">
                  <c:v>143358</c:v>
                </c:pt>
                <c:pt idx="5">
                  <c:v>110418</c:v>
                </c:pt>
                <c:pt idx="6">
                  <c:v>132007</c:v>
                </c:pt>
                <c:pt idx="7">
                  <c:v>88806</c:v>
                </c:pt>
                <c:pt idx="8">
                  <c:v>49279</c:v>
                </c:pt>
                <c:pt idx="9">
                  <c:v>72649</c:v>
                </c:pt>
                <c:pt idx="10">
                  <c:v>88897</c:v>
                </c:pt>
                <c:pt idx="11">
                  <c:v>57482</c:v>
                </c:pt>
                <c:pt idx="12">
                  <c:v>85844</c:v>
                </c:pt>
                <c:pt idx="13">
                  <c:v>128267</c:v>
                </c:pt>
                <c:pt idx="14">
                  <c:v>173348</c:v>
                </c:pt>
                <c:pt idx="15">
                  <c:v>146612</c:v>
                </c:pt>
                <c:pt idx="16">
                  <c:v>168198</c:v>
                </c:pt>
                <c:pt idx="17">
                  <c:v>129495</c:v>
                </c:pt>
                <c:pt idx="18">
                  <c:v>118674</c:v>
                </c:pt>
                <c:pt idx="19">
                  <c:v>124410</c:v>
                </c:pt>
                <c:pt idx="20">
                  <c:v>133641</c:v>
                </c:pt>
                <c:pt idx="21">
                  <c:v>39436</c:v>
                </c:pt>
                <c:pt idx="22">
                  <c:v>59908</c:v>
                </c:pt>
                <c:pt idx="23">
                  <c:v>106002</c:v>
                </c:pt>
                <c:pt idx="24">
                  <c:v>148543</c:v>
                </c:pt>
                <c:pt idx="25">
                  <c:v>92303</c:v>
                </c:pt>
                <c:pt idx="26">
                  <c:v>62701</c:v>
                </c:pt>
                <c:pt idx="27">
                  <c:v>90985</c:v>
                </c:pt>
                <c:pt idx="28">
                  <c:v>65554</c:v>
                </c:pt>
                <c:pt idx="29">
                  <c:v>54372</c:v>
                </c:pt>
                <c:pt idx="30">
                  <c:v>53201</c:v>
                </c:pt>
                <c:pt idx="31">
                  <c:v>100854</c:v>
                </c:pt>
                <c:pt idx="32">
                  <c:v>132227</c:v>
                </c:pt>
                <c:pt idx="33">
                  <c:v>138467</c:v>
                </c:pt>
                <c:pt idx="34">
                  <c:v>78568</c:v>
                </c:pt>
                <c:pt idx="35">
                  <c:v>34012</c:v>
                </c:pt>
                <c:pt idx="36">
                  <c:v>32975</c:v>
                </c:pt>
                <c:pt idx="37">
                  <c:v>31290</c:v>
                </c:pt>
                <c:pt idx="38">
                  <c:v>104247</c:v>
                </c:pt>
                <c:pt idx="39">
                  <c:v>141753</c:v>
                </c:pt>
                <c:pt idx="40">
                  <c:v>221064</c:v>
                </c:pt>
                <c:pt idx="41">
                  <c:v>140149</c:v>
                </c:pt>
                <c:pt idx="42">
                  <c:v>122824</c:v>
                </c:pt>
                <c:pt idx="43">
                  <c:v>98325</c:v>
                </c:pt>
                <c:pt idx="44">
                  <c:v>80394</c:v>
                </c:pt>
                <c:pt idx="45">
                  <c:v>172227</c:v>
                </c:pt>
                <c:pt idx="46">
                  <c:v>260487</c:v>
                </c:pt>
                <c:pt idx="47">
                  <c:v>112166</c:v>
                </c:pt>
                <c:pt idx="48">
                  <c:v>214635</c:v>
                </c:pt>
                <c:pt idx="49">
                  <c:v>295202</c:v>
                </c:pt>
                <c:pt idx="50">
                  <c:v>420476</c:v>
                </c:pt>
                <c:pt idx="51">
                  <c:v>453217</c:v>
                </c:pt>
                <c:pt idx="52">
                  <c:v>457881</c:v>
                </c:pt>
                <c:pt idx="53">
                  <c:v>470282</c:v>
                </c:pt>
                <c:pt idx="54">
                  <c:v>354756</c:v>
                </c:pt>
                <c:pt idx="55">
                  <c:v>343239</c:v>
                </c:pt>
                <c:pt idx="56">
                  <c:v>492242</c:v>
                </c:pt>
                <c:pt idx="57">
                  <c:v>692772</c:v>
                </c:pt>
                <c:pt idx="58">
                  <c:v>387803</c:v>
                </c:pt>
                <c:pt idx="59">
                  <c:v>278811</c:v>
                </c:pt>
                <c:pt idx="60">
                  <c:v>393394</c:v>
                </c:pt>
                <c:pt idx="61">
                  <c:v>250872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4D-49EC-A57E-9A6D39EDA93D}"/>
            </c:ext>
          </c:extLst>
        </c:ser>
        <c:ser>
          <c:idx val="1"/>
          <c:order val="1"/>
          <c:tx>
            <c:v>U.K.</c:v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aggregate_tons!$A$12:$A$73</c:f>
              <c:numCache>
                <c:formatCode>General</c:formatCode>
                <c:ptCount val="6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</c:numCache>
            </c:numRef>
          </c:cat>
          <c:val>
            <c:numRef>
              <c:f>aggregate_tons!$C$12:$C$73</c:f>
              <c:numCache>
                <c:formatCode>General</c:formatCode>
                <c:ptCount val="62"/>
                <c:pt idx="0">
                  <c:v>33764</c:v>
                </c:pt>
                <c:pt idx="1">
                  <c:v>41817</c:v>
                </c:pt>
                <c:pt idx="2">
                  <c:v>52430</c:v>
                </c:pt>
                <c:pt idx="3">
                  <c:v>70046</c:v>
                </c:pt>
                <c:pt idx="4">
                  <c:v>76103</c:v>
                </c:pt>
                <c:pt idx="5">
                  <c:v>118161</c:v>
                </c:pt>
                <c:pt idx="6">
                  <c:v>119909</c:v>
                </c:pt>
                <c:pt idx="7">
                  <c:v>124698</c:v>
                </c:pt>
                <c:pt idx="8">
                  <c:v>108211</c:v>
                </c:pt>
                <c:pt idx="9">
                  <c:v>110741</c:v>
                </c:pt>
                <c:pt idx="10">
                  <c:v>121499</c:v>
                </c:pt>
                <c:pt idx="11">
                  <c:v>149375</c:v>
                </c:pt>
                <c:pt idx="12">
                  <c:v>198840</c:v>
                </c:pt>
                <c:pt idx="13">
                  <c:v>301592</c:v>
                </c:pt>
                <c:pt idx="14">
                  <c:v>362397</c:v>
                </c:pt>
                <c:pt idx="15">
                  <c:v>360102</c:v>
                </c:pt>
                <c:pt idx="16">
                  <c:v>301611</c:v>
                </c:pt>
                <c:pt idx="17">
                  <c:v>253224</c:v>
                </c:pt>
                <c:pt idx="18">
                  <c:v>360030</c:v>
                </c:pt>
                <c:pt idx="19">
                  <c:v>386682</c:v>
                </c:pt>
                <c:pt idx="20">
                  <c:v>404343</c:v>
                </c:pt>
                <c:pt idx="21">
                  <c:v>220449</c:v>
                </c:pt>
                <c:pt idx="22">
                  <c:v>262580</c:v>
                </c:pt>
                <c:pt idx="23">
                  <c:v>270866</c:v>
                </c:pt>
                <c:pt idx="24">
                  <c:v>317527</c:v>
                </c:pt>
                <c:pt idx="25">
                  <c:v>326979</c:v>
                </c:pt>
                <c:pt idx="26">
                  <c:v>264115</c:v>
                </c:pt>
                <c:pt idx="27">
                  <c:v>314683</c:v>
                </c:pt>
                <c:pt idx="28">
                  <c:v>318800</c:v>
                </c:pt>
                <c:pt idx="29">
                  <c:v>282688</c:v>
                </c:pt>
                <c:pt idx="30">
                  <c:v>360381</c:v>
                </c:pt>
                <c:pt idx="31">
                  <c:v>552022</c:v>
                </c:pt>
                <c:pt idx="32">
                  <c:v>700972</c:v>
                </c:pt>
                <c:pt idx="33">
                  <c:v>763490</c:v>
                </c:pt>
                <c:pt idx="34">
                  <c:v>467329</c:v>
                </c:pt>
                <c:pt idx="35">
                  <c:v>360935</c:v>
                </c:pt>
                <c:pt idx="36">
                  <c:v>309679</c:v>
                </c:pt>
                <c:pt idx="37">
                  <c:v>333179</c:v>
                </c:pt>
                <c:pt idx="38">
                  <c:v>593059</c:v>
                </c:pt>
                <c:pt idx="39">
                  <c:v>864127</c:v>
                </c:pt>
                <c:pt idx="40">
                  <c:v>852212</c:v>
                </c:pt>
                <c:pt idx="41">
                  <c:v>965137</c:v>
                </c:pt>
                <c:pt idx="42">
                  <c:v>890295</c:v>
                </c:pt>
                <c:pt idx="43">
                  <c:v>759038</c:v>
                </c:pt>
                <c:pt idx="44">
                  <c:v>882327</c:v>
                </c:pt>
                <c:pt idx="45">
                  <c:v>853925</c:v>
                </c:pt>
                <c:pt idx="46">
                  <c:v>1046352</c:v>
                </c:pt>
                <c:pt idx="47">
                  <c:v>904050</c:v>
                </c:pt>
                <c:pt idx="48">
                  <c:v>1329778</c:v>
                </c:pt>
                <c:pt idx="49">
                  <c:v>1643616</c:v>
                </c:pt>
                <c:pt idx="50">
                  <c:v>1609940</c:v>
                </c:pt>
                <c:pt idx="51">
                  <c:v>1628226</c:v>
                </c:pt>
                <c:pt idx="52">
                  <c:v>1651281</c:v>
                </c:pt>
                <c:pt idx="53">
                  <c:v>1264501</c:v>
                </c:pt>
                <c:pt idx="54">
                  <c:v>1292560</c:v>
                </c:pt>
                <c:pt idx="55">
                  <c:v>1778471</c:v>
                </c:pt>
                <c:pt idx="56">
                  <c:v>1965403</c:v>
                </c:pt>
                <c:pt idx="57">
                  <c:v>2061440</c:v>
                </c:pt>
                <c:pt idx="58">
                  <c:v>1092438</c:v>
                </c:pt>
                <c:pt idx="59">
                  <c:v>1037762</c:v>
                </c:pt>
                <c:pt idx="60">
                  <c:v>1226240</c:v>
                </c:pt>
                <c:pt idx="61">
                  <c:v>1483671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4D-49EC-A57E-9A6D39EDA93D}"/>
            </c:ext>
          </c:extLst>
        </c:ser>
        <c:ser>
          <c:idx val="2"/>
          <c:order val="2"/>
          <c:tx>
            <c:v>Canada</c:v>
          </c:tx>
          <c:spPr>
            <a:ln w="34925" cap="rnd">
              <a:solidFill>
                <a:sysClr val="window" lastClr="FFFFFF">
                  <a:lumMod val="50000"/>
                </a:sys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aggregate_tons!$A$12:$A$73</c:f>
              <c:numCache>
                <c:formatCode>General</c:formatCode>
                <c:ptCount val="6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</c:numCache>
            </c:numRef>
          </c:cat>
          <c:val>
            <c:numRef>
              <c:f>aggregate_tons!$D$12:$D$73</c:f>
              <c:numCache>
                <c:formatCode>General</c:formatCode>
                <c:ptCount val="62"/>
                <c:pt idx="0">
                  <c:v>9745</c:v>
                </c:pt>
                <c:pt idx="1">
                  <c:v>21830</c:v>
                </c:pt>
                <c:pt idx="2">
                  <c:v>24423</c:v>
                </c:pt>
                <c:pt idx="3">
                  <c:v>30431</c:v>
                </c:pt>
                <c:pt idx="4">
                  <c:v>34767</c:v>
                </c:pt>
                <c:pt idx="5">
                  <c:v>26210</c:v>
                </c:pt>
                <c:pt idx="6">
                  <c:v>47186</c:v>
                </c:pt>
                <c:pt idx="7">
                  <c:v>63598</c:v>
                </c:pt>
                <c:pt idx="8">
                  <c:v>42761</c:v>
                </c:pt>
                <c:pt idx="9">
                  <c:v>32604</c:v>
                </c:pt>
                <c:pt idx="10">
                  <c:v>53107</c:v>
                </c:pt>
                <c:pt idx="11">
                  <c:v>72093</c:v>
                </c:pt>
                <c:pt idx="12">
                  <c:v>85878</c:v>
                </c:pt>
                <c:pt idx="13">
                  <c:v>154796</c:v>
                </c:pt>
                <c:pt idx="14">
                  <c:v>183513</c:v>
                </c:pt>
                <c:pt idx="15">
                  <c:v>148329</c:v>
                </c:pt>
                <c:pt idx="16">
                  <c:v>115281</c:v>
                </c:pt>
                <c:pt idx="17">
                  <c:v>89784</c:v>
                </c:pt>
                <c:pt idx="18">
                  <c:v>92116</c:v>
                </c:pt>
                <c:pt idx="19">
                  <c:v>78979</c:v>
                </c:pt>
                <c:pt idx="20">
                  <c:v>116405</c:v>
                </c:pt>
                <c:pt idx="21">
                  <c:v>32467</c:v>
                </c:pt>
                <c:pt idx="22">
                  <c:v>56496</c:v>
                </c:pt>
                <c:pt idx="23">
                  <c:v>63753</c:v>
                </c:pt>
                <c:pt idx="24">
                  <c:v>101545</c:v>
                </c:pt>
                <c:pt idx="25">
                  <c:v>81308</c:v>
                </c:pt>
                <c:pt idx="26">
                  <c:v>72994</c:v>
                </c:pt>
                <c:pt idx="27">
                  <c:v>75892</c:v>
                </c:pt>
                <c:pt idx="28">
                  <c:v>65581</c:v>
                </c:pt>
                <c:pt idx="29">
                  <c:v>51200</c:v>
                </c:pt>
                <c:pt idx="30">
                  <c:v>48227</c:v>
                </c:pt>
                <c:pt idx="31">
                  <c:v>55989</c:v>
                </c:pt>
                <c:pt idx="32">
                  <c:v>48516</c:v>
                </c:pt>
                <c:pt idx="33">
                  <c:v>51675</c:v>
                </c:pt>
                <c:pt idx="34">
                  <c:v>51117</c:v>
                </c:pt>
                <c:pt idx="35">
                  <c:v>32741</c:v>
                </c:pt>
                <c:pt idx="36">
                  <c:v>16270</c:v>
                </c:pt>
                <c:pt idx="37">
                  <c:v>13594</c:v>
                </c:pt>
                <c:pt idx="38">
                  <c:v>6064</c:v>
                </c:pt>
                <c:pt idx="39">
                  <c:v>5954</c:v>
                </c:pt>
                <c:pt idx="40">
                  <c:v>12221</c:v>
                </c:pt>
                <c:pt idx="41">
                  <c:v>15731</c:v>
                </c:pt>
                <c:pt idx="42">
                  <c:v>11781</c:v>
                </c:pt>
                <c:pt idx="43">
                  <c:v>9160</c:v>
                </c:pt>
                <c:pt idx="44">
                  <c:v>2668</c:v>
                </c:pt>
                <c:pt idx="45">
                  <c:v>5753</c:v>
                </c:pt>
                <c:pt idx="46">
                  <c:v>5788</c:v>
                </c:pt>
                <c:pt idx="47">
                  <c:v>6741</c:v>
                </c:pt>
                <c:pt idx="48">
                  <c:v>2969</c:v>
                </c:pt>
                <c:pt idx="49">
                  <c:v>8191</c:v>
                </c:pt>
                <c:pt idx="50">
                  <c:v>5738</c:v>
                </c:pt>
                <c:pt idx="51">
                  <c:v>12251</c:v>
                </c:pt>
                <c:pt idx="52">
                  <c:v>21777</c:v>
                </c:pt>
                <c:pt idx="53">
                  <c:v>30591</c:v>
                </c:pt>
                <c:pt idx="54">
                  <c:v>11610</c:v>
                </c:pt>
                <c:pt idx="55">
                  <c:v>3260</c:v>
                </c:pt>
                <c:pt idx="56">
                  <c:v>10517</c:v>
                </c:pt>
                <c:pt idx="57">
                  <c:v>33293</c:v>
                </c:pt>
                <c:pt idx="58">
                  <c:v>34689</c:v>
                </c:pt>
                <c:pt idx="59">
                  <c:v>8330</c:v>
                </c:pt>
                <c:pt idx="60">
                  <c:v>16400</c:v>
                </c:pt>
                <c:pt idx="61">
                  <c:v>6479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4D-49EC-A57E-9A6D39EDA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494176"/>
        <c:axId val="230494736"/>
      </c:lineChart>
      <c:catAx>
        <c:axId val="23049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73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3049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Tons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351389671219494"/>
          <c:y val="5.0624683151606023E-2"/>
          <c:w val="0.17844680497591897"/>
          <c:h val="0.1536327418512037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4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930652496242985"/>
          <c:y val="0.26918358551643767"/>
          <c:w val="0.78972862097784102"/>
          <c:h val="0.61350656048062557"/>
        </c:manualLayout>
      </c:layout>
      <c:lineChart>
        <c:grouping val="standard"/>
        <c:varyColors val="0"/>
        <c:ser>
          <c:idx val="0"/>
          <c:order val="0"/>
          <c:tx>
            <c:v>Canada Wood</c:v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cat>
            <c:numRef>
              <c:f>aggregate_tons!$A$12:$A$73</c:f>
              <c:numCache>
                <c:formatCode>General</c:formatCode>
                <c:ptCount val="6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</c:numCache>
            </c:numRef>
          </c:cat>
          <c:val>
            <c:numRef>
              <c:f>aggregate_tons!$K$12:$K$73</c:f>
              <c:numCache>
                <c:formatCode>General</c:formatCode>
                <c:ptCount val="62"/>
                <c:pt idx="0">
                  <c:v>9745</c:v>
                </c:pt>
                <c:pt idx="1">
                  <c:v>21830</c:v>
                </c:pt>
                <c:pt idx="2">
                  <c:v>24423</c:v>
                </c:pt>
                <c:pt idx="3">
                  <c:v>30431</c:v>
                </c:pt>
                <c:pt idx="4">
                  <c:v>34767</c:v>
                </c:pt>
                <c:pt idx="5">
                  <c:v>26210</c:v>
                </c:pt>
                <c:pt idx="6">
                  <c:v>47186</c:v>
                </c:pt>
                <c:pt idx="7">
                  <c:v>63598</c:v>
                </c:pt>
                <c:pt idx="8">
                  <c:v>42761</c:v>
                </c:pt>
                <c:pt idx="9">
                  <c:v>32604</c:v>
                </c:pt>
                <c:pt idx="10">
                  <c:v>53107</c:v>
                </c:pt>
                <c:pt idx="11">
                  <c:v>72093</c:v>
                </c:pt>
                <c:pt idx="12">
                  <c:v>85878</c:v>
                </c:pt>
                <c:pt idx="13">
                  <c:v>154796</c:v>
                </c:pt>
                <c:pt idx="14">
                  <c:v>183513</c:v>
                </c:pt>
                <c:pt idx="15">
                  <c:v>148329</c:v>
                </c:pt>
                <c:pt idx="16">
                  <c:v>115281</c:v>
                </c:pt>
                <c:pt idx="17">
                  <c:v>89660</c:v>
                </c:pt>
                <c:pt idx="18">
                  <c:v>92116</c:v>
                </c:pt>
                <c:pt idx="19">
                  <c:v>78979</c:v>
                </c:pt>
                <c:pt idx="20">
                  <c:v>116405</c:v>
                </c:pt>
                <c:pt idx="21">
                  <c:v>32467</c:v>
                </c:pt>
                <c:pt idx="22">
                  <c:v>55331</c:v>
                </c:pt>
                <c:pt idx="23">
                  <c:v>63753</c:v>
                </c:pt>
                <c:pt idx="24">
                  <c:v>101545</c:v>
                </c:pt>
                <c:pt idx="25">
                  <c:v>81308</c:v>
                </c:pt>
                <c:pt idx="26">
                  <c:v>72812</c:v>
                </c:pt>
                <c:pt idx="27">
                  <c:v>74936</c:v>
                </c:pt>
                <c:pt idx="28">
                  <c:v>65581</c:v>
                </c:pt>
                <c:pt idx="29">
                  <c:v>51200</c:v>
                </c:pt>
                <c:pt idx="30">
                  <c:v>48227</c:v>
                </c:pt>
                <c:pt idx="31">
                  <c:v>55989</c:v>
                </c:pt>
                <c:pt idx="32">
                  <c:v>48516</c:v>
                </c:pt>
                <c:pt idx="33">
                  <c:v>51675</c:v>
                </c:pt>
                <c:pt idx="34">
                  <c:v>50379</c:v>
                </c:pt>
                <c:pt idx="35">
                  <c:v>31358</c:v>
                </c:pt>
                <c:pt idx="36">
                  <c:v>16270</c:v>
                </c:pt>
                <c:pt idx="37">
                  <c:v>13594</c:v>
                </c:pt>
                <c:pt idx="38">
                  <c:v>5321</c:v>
                </c:pt>
                <c:pt idx="39">
                  <c:v>5954</c:v>
                </c:pt>
                <c:pt idx="40">
                  <c:v>9939</c:v>
                </c:pt>
                <c:pt idx="41">
                  <c:v>15078</c:v>
                </c:pt>
                <c:pt idx="42">
                  <c:v>8896</c:v>
                </c:pt>
                <c:pt idx="43">
                  <c:v>8464</c:v>
                </c:pt>
                <c:pt idx="44">
                  <c:v>2446</c:v>
                </c:pt>
                <c:pt idx="45">
                  <c:v>5069</c:v>
                </c:pt>
                <c:pt idx="46">
                  <c:v>4194</c:v>
                </c:pt>
                <c:pt idx="47">
                  <c:v>3876</c:v>
                </c:pt>
                <c:pt idx="48">
                  <c:v>2290</c:v>
                </c:pt>
                <c:pt idx="49">
                  <c:v>7802</c:v>
                </c:pt>
                <c:pt idx="50">
                  <c:v>5738</c:v>
                </c:pt>
                <c:pt idx="51">
                  <c:v>12251</c:v>
                </c:pt>
                <c:pt idx="52">
                  <c:v>11421</c:v>
                </c:pt>
                <c:pt idx="53">
                  <c:v>14851</c:v>
                </c:pt>
                <c:pt idx="54">
                  <c:v>7377</c:v>
                </c:pt>
                <c:pt idx="55">
                  <c:v>3260</c:v>
                </c:pt>
                <c:pt idx="56">
                  <c:v>5809</c:v>
                </c:pt>
                <c:pt idx="57">
                  <c:v>10170</c:v>
                </c:pt>
                <c:pt idx="58">
                  <c:v>9190</c:v>
                </c:pt>
                <c:pt idx="59">
                  <c:v>5927</c:v>
                </c:pt>
                <c:pt idx="60">
                  <c:v>6249</c:v>
                </c:pt>
                <c:pt idx="61">
                  <c:v>2177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03-4312-86E0-4008DEC46340}"/>
            </c:ext>
          </c:extLst>
        </c:ser>
        <c:ser>
          <c:idx val="1"/>
          <c:order val="1"/>
          <c:tx>
            <c:v>Canada Iron &amp; Steel</c:v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aggregate_tons!$A$12:$A$73</c:f>
              <c:numCache>
                <c:formatCode>General</c:formatCode>
                <c:ptCount val="6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</c:numCache>
            </c:numRef>
          </c:cat>
          <c:val>
            <c:numRef>
              <c:f>aggregate_tons!$H$12:$H$73</c:f>
              <c:numCache>
                <c:formatCode>General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124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1165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182</c:v>
                </c:pt>
                <c:pt idx="27">
                  <c:v>956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738</c:v>
                </c:pt>
                <c:pt idx="35">
                  <c:v>1383</c:v>
                </c:pt>
                <c:pt idx="36">
                  <c:v>0</c:v>
                </c:pt>
                <c:pt idx="37">
                  <c:v>0</c:v>
                </c:pt>
                <c:pt idx="38">
                  <c:v>743</c:v>
                </c:pt>
                <c:pt idx="39">
                  <c:v>0</c:v>
                </c:pt>
                <c:pt idx="40">
                  <c:v>2282</c:v>
                </c:pt>
                <c:pt idx="41">
                  <c:v>653</c:v>
                </c:pt>
                <c:pt idx="42">
                  <c:v>2885</c:v>
                </c:pt>
                <c:pt idx="43">
                  <c:v>696</c:v>
                </c:pt>
                <c:pt idx="44">
                  <c:v>222</c:v>
                </c:pt>
                <c:pt idx="45">
                  <c:v>684</c:v>
                </c:pt>
                <c:pt idx="46">
                  <c:v>1594</c:v>
                </c:pt>
                <c:pt idx="47">
                  <c:v>2865</c:v>
                </c:pt>
                <c:pt idx="48">
                  <c:v>679</c:v>
                </c:pt>
                <c:pt idx="49">
                  <c:v>389</c:v>
                </c:pt>
                <c:pt idx="50">
                  <c:v>0</c:v>
                </c:pt>
                <c:pt idx="51">
                  <c:v>0</c:v>
                </c:pt>
                <c:pt idx="52">
                  <c:v>10356</c:v>
                </c:pt>
                <c:pt idx="53">
                  <c:v>15740</c:v>
                </c:pt>
                <c:pt idx="54">
                  <c:v>4233</c:v>
                </c:pt>
                <c:pt idx="55">
                  <c:v>0</c:v>
                </c:pt>
                <c:pt idx="56">
                  <c:v>4708</c:v>
                </c:pt>
                <c:pt idx="57">
                  <c:v>23123</c:v>
                </c:pt>
                <c:pt idx="58">
                  <c:v>25499</c:v>
                </c:pt>
                <c:pt idx="59">
                  <c:v>2403</c:v>
                </c:pt>
                <c:pt idx="60">
                  <c:v>10151</c:v>
                </c:pt>
                <c:pt idx="61">
                  <c:v>4302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03-4312-86E0-4008DEC46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494176"/>
        <c:axId val="230494736"/>
      </c:lineChart>
      <c:catAx>
        <c:axId val="23049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73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30494736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Tons</a:t>
                </a:r>
              </a:p>
            </c:rich>
          </c:tx>
          <c:layout>
            <c:manualLayout>
              <c:xMode val="edge"/>
              <c:yMode val="edge"/>
              <c:x val="1.6803557044802596E-2"/>
              <c:y val="0.470740575941157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1643791641758161"/>
          <c:y val="0.28886110647215868"/>
          <c:w val="0.33239869278857492"/>
          <c:h val="0.1738220154967777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930652496242985"/>
          <c:y val="0.26918358551643767"/>
          <c:w val="0.78972862097784102"/>
          <c:h val="0.61350656048062557"/>
        </c:manualLayout>
      </c:layout>
      <c:lineChart>
        <c:grouping val="standard"/>
        <c:varyColors val="0"/>
        <c:ser>
          <c:idx val="0"/>
          <c:order val="0"/>
          <c:tx>
            <c:v>U.S. Wood</c:v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cat>
            <c:numRef>
              <c:f>aggregate_tons!$A$12:$A$73</c:f>
              <c:numCache>
                <c:formatCode>General</c:formatCode>
                <c:ptCount val="6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</c:numCache>
            </c:numRef>
          </c:cat>
          <c:val>
            <c:numRef>
              <c:f>aggregate_tons!$M$12:$M$73</c:f>
              <c:numCache>
                <c:formatCode>General</c:formatCode>
                <c:ptCount val="62"/>
                <c:pt idx="0">
                  <c:v>62706</c:v>
                </c:pt>
                <c:pt idx="1">
                  <c:v>63079</c:v>
                </c:pt>
                <c:pt idx="2">
                  <c:v>60649</c:v>
                </c:pt>
                <c:pt idx="3">
                  <c:v>93095</c:v>
                </c:pt>
                <c:pt idx="4">
                  <c:v>143358</c:v>
                </c:pt>
                <c:pt idx="5">
                  <c:v>109726</c:v>
                </c:pt>
                <c:pt idx="6">
                  <c:v>132007</c:v>
                </c:pt>
                <c:pt idx="7">
                  <c:v>88806</c:v>
                </c:pt>
                <c:pt idx="8">
                  <c:v>48219</c:v>
                </c:pt>
                <c:pt idx="9">
                  <c:v>69469</c:v>
                </c:pt>
                <c:pt idx="10">
                  <c:v>82011</c:v>
                </c:pt>
                <c:pt idx="11">
                  <c:v>55450</c:v>
                </c:pt>
                <c:pt idx="12">
                  <c:v>83553</c:v>
                </c:pt>
                <c:pt idx="13">
                  <c:v>126792</c:v>
                </c:pt>
                <c:pt idx="14">
                  <c:v>171219</c:v>
                </c:pt>
                <c:pt idx="15">
                  <c:v>139179</c:v>
                </c:pt>
                <c:pt idx="16">
                  <c:v>167945</c:v>
                </c:pt>
                <c:pt idx="17">
                  <c:v>128455</c:v>
                </c:pt>
                <c:pt idx="18">
                  <c:v>113453</c:v>
                </c:pt>
                <c:pt idx="19">
                  <c:v>122030</c:v>
                </c:pt>
                <c:pt idx="20">
                  <c:v>120583</c:v>
                </c:pt>
                <c:pt idx="21">
                  <c:v>37642</c:v>
                </c:pt>
                <c:pt idx="22">
                  <c:v>49186</c:v>
                </c:pt>
                <c:pt idx="23">
                  <c:v>86001</c:v>
                </c:pt>
                <c:pt idx="24">
                  <c:v>138875</c:v>
                </c:pt>
                <c:pt idx="25">
                  <c:v>82775</c:v>
                </c:pt>
                <c:pt idx="26">
                  <c:v>58057</c:v>
                </c:pt>
                <c:pt idx="27">
                  <c:v>81392</c:v>
                </c:pt>
                <c:pt idx="28">
                  <c:v>50765</c:v>
                </c:pt>
                <c:pt idx="29">
                  <c:v>41136</c:v>
                </c:pt>
                <c:pt idx="30">
                  <c:v>44739</c:v>
                </c:pt>
                <c:pt idx="31">
                  <c:v>80621</c:v>
                </c:pt>
                <c:pt idx="32">
                  <c:v>111464</c:v>
                </c:pt>
                <c:pt idx="33">
                  <c:v>104371</c:v>
                </c:pt>
                <c:pt idx="34">
                  <c:v>63559</c:v>
                </c:pt>
                <c:pt idx="35">
                  <c:v>29128</c:v>
                </c:pt>
                <c:pt idx="36">
                  <c:v>19943</c:v>
                </c:pt>
                <c:pt idx="37">
                  <c:v>24955</c:v>
                </c:pt>
                <c:pt idx="38">
                  <c:v>44835</c:v>
                </c:pt>
                <c:pt idx="39">
                  <c:v>71089</c:v>
                </c:pt>
                <c:pt idx="40">
                  <c:v>90359</c:v>
                </c:pt>
                <c:pt idx="41">
                  <c:v>82893</c:v>
                </c:pt>
                <c:pt idx="42">
                  <c:v>49693</c:v>
                </c:pt>
                <c:pt idx="43">
                  <c:v>30385</c:v>
                </c:pt>
                <c:pt idx="44">
                  <c:v>33847</c:v>
                </c:pt>
                <c:pt idx="45">
                  <c:v>32942</c:v>
                </c:pt>
                <c:pt idx="46">
                  <c:v>49514</c:v>
                </c:pt>
                <c:pt idx="47">
                  <c:v>21497</c:v>
                </c:pt>
                <c:pt idx="48">
                  <c:v>66410</c:v>
                </c:pt>
                <c:pt idx="49">
                  <c:v>92959</c:v>
                </c:pt>
                <c:pt idx="50">
                  <c:v>126217</c:v>
                </c:pt>
                <c:pt idx="51">
                  <c:v>128674</c:v>
                </c:pt>
                <c:pt idx="52">
                  <c:v>109317</c:v>
                </c:pt>
                <c:pt idx="53">
                  <c:v>56431</c:v>
                </c:pt>
                <c:pt idx="54">
                  <c:v>128434</c:v>
                </c:pt>
                <c:pt idx="55">
                  <c:v>45105</c:v>
                </c:pt>
                <c:pt idx="56">
                  <c:v>46367</c:v>
                </c:pt>
                <c:pt idx="57">
                  <c:v>52422</c:v>
                </c:pt>
                <c:pt idx="58">
                  <c:v>64542</c:v>
                </c:pt>
                <c:pt idx="59">
                  <c:v>24380</c:v>
                </c:pt>
                <c:pt idx="60">
                  <c:v>15846</c:v>
                </c:pt>
                <c:pt idx="61">
                  <c:v>29467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4F-409B-B98C-7823CFCB2DA4}"/>
            </c:ext>
          </c:extLst>
        </c:ser>
        <c:ser>
          <c:idx val="1"/>
          <c:order val="1"/>
          <c:tx>
            <c:v>U.S. Iron &amp; Steel</c:v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aggregate_tons!$A$12:$A$73</c:f>
              <c:numCache>
                <c:formatCode>General</c:formatCode>
                <c:ptCount val="6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</c:numCache>
            </c:numRef>
          </c:cat>
          <c:val>
            <c:numRef>
              <c:f>aggregate_tons!$J$12:$J$73</c:f>
              <c:numCache>
                <c:formatCode>General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692</c:v>
                </c:pt>
                <c:pt idx="6">
                  <c:v>0</c:v>
                </c:pt>
                <c:pt idx="7">
                  <c:v>0</c:v>
                </c:pt>
                <c:pt idx="8">
                  <c:v>1060</c:v>
                </c:pt>
                <c:pt idx="9">
                  <c:v>3180</c:v>
                </c:pt>
                <c:pt idx="10">
                  <c:v>6886</c:v>
                </c:pt>
                <c:pt idx="11">
                  <c:v>2032</c:v>
                </c:pt>
                <c:pt idx="12">
                  <c:v>2291</c:v>
                </c:pt>
                <c:pt idx="13">
                  <c:v>1475</c:v>
                </c:pt>
                <c:pt idx="14">
                  <c:v>2129</c:v>
                </c:pt>
                <c:pt idx="15">
                  <c:v>7433</c:v>
                </c:pt>
                <c:pt idx="16">
                  <c:v>253</c:v>
                </c:pt>
                <c:pt idx="17">
                  <c:v>1040</c:v>
                </c:pt>
                <c:pt idx="18">
                  <c:v>5221</c:v>
                </c:pt>
                <c:pt idx="19">
                  <c:v>2380</c:v>
                </c:pt>
                <c:pt idx="20">
                  <c:v>13058</c:v>
                </c:pt>
                <c:pt idx="21">
                  <c:v>1794</c:v>
                </c:pt>
                <c:pt idx="22">
                  <c:v>10722</c:v>
                </c:pt>
                <c:pt idx="23">
                  <c:v>20001</c:v>
                </c:pt>
                <c:pt idx="24">
                  <c:v>9668</c:v>
                </c:pt>
                <c:pt idx="25">
                  <c:v>9528</c:v>
                </c:pt>
                <c:pt idx="26">
                  <c:v>4644</c:v>
                </c:pt>
                <c:pt idx="27">
                  <c:v>9593</c:v>
                </c:pt>
                <c:pt idx="28">
                  <c:v>14789</c:v>
                </c:pt>
                <c:pt idx="29">
                  <c:v>13236</c:v>
                </c:pt>
                <c:pt idx="30">
                  <c:v>8462</c:v>
                </c:pt>
                <c:pt idx="31">
                  <c:v>20233</c:v>
                </c:pt>
                <c:pt idx="32">
                  <c:v>20763</c:v>
                </c:pt>
                <c:pt idx="33">
                  <c:v>34096</c:v>
                </c:pt>
                <c:pt idx="34">
                  <c:v>15009</c:v>
                </c:pt>
                <c:pt idx="35">
                  <c:v>4884</c:v>
                </c:pt>
                <c:pt idx="36">
                  <c:v>13032</c:v>
                </c:pt>
                <c:pt idx="37">
                  <c:v>6335</c:v>
                </c:pt>
                <c:pt idx="38">
                  <c:v>59412</c:v>
                </c:pt>
                <c:pt idx="39">
                  <c:v>70664</c:v>
                </c:pt>
                <c:pt idx="40">
                  <c:v>130705</c:v>
                </c:pt>
                <c:pt idx="41">
                  <c:v>57256</c:v>
                </c:pt>
                <c:pt idx="42">
                  <c:v>73131</c:v>
                </c:pt>
                <c:pt idx="43">
                  <c:v>67940</c:v>
                </c:pt>
                <c:pt idx="44">
                  <c:v>46547</c:v>
                </c:pt>
                <c:pt idx="45">
                  <c:v>139285</c:v>
                </c:pt>
                <c:pt idx="46">
                  <c:v>210973</c:v>
                </c:pt>
                <c:pt idx="47">
                  <c:v>90669</c:v>
                </c:pt>
                <c:pt idx="48">
                  <c:v>148225</c:v>
                </c:pt>
                <c:pt idx="49">
                  <c:v>202243</c:v>
                </c:pt>
                <c:pt idx="50">
                  <c:v>294259</c:v>
                </c:pt>
                <c:pt idx="51">
                  <c:v>324543</c:v>
                </c:pt>
                <c:pt idx="52">
                  <c:v>348564</c:v>
                </c:pt>
                <c:pt idx="53">
                  <c:v>413851</c:v>
                </c:pt>
                <c:pt idx="54">
                  <c:v>226322</c:v>
                </c:pt>
                <c:pt idx="55">
                  <c:v>298134</c:v>
                </c:pt>
                <c:pt idx="56">
                  <c:v>445875</c:v>
                </c:pt>
                <c:pt idx="57">
                  <c:v>640350</c:v>
                </c:pt>
                <c:pt idx="58">
                  <c:v>323261</c:v>
                </c:pt>
                <c:pt idx="59">
                  <c:v>254431</c:v>
                </c:pt>
                <c:pt idx="60">
                  <c:v>377548</c:v>
                </c:pt>
                <c:pt idx="61">
                  <c:v>221405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4F-409B-B98C-7823CFCB2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494176"/>
        <c:axId val="230494736"/>
      </c:lineChart>
      <c:catAx>
        <c:axId val="23049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73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3049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Tons</a:t>
                </a:r>
              </a:p>
            </c:rich>
          </c:tx>
          <c:layout>
            <c:manualLayout>
              <c:xMode val="edge"/>
              <c:yMode val="edge"/>
              <c:x val="2.1202182410878481E-2"/>
              <c:y val="0.464683793847485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043485895594182"/>
          <c:y val="0.2868391848048214"/>
          <c:w val="0.27521656302958841"/>
          <c:h val="0.1657463060385481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9599766653501574"/>
          <c:y val="0.26716465815188029"/>
          <c:w val="0.78679620406712369"/>
          <c:h val="0.61552548784518302"/>
        </c:manualLayout>
      </c:layout>
      <c:lineChart>
        <c:grouping val="standard"/>
        <c:varyColors val="0"/>
        <c:ser>
          <c:idx val="0"/>
          <c:order val="0"/>
          <c:tx>
            <c:v>U.K. Wood</c:v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cat>
            <c:numRef>
              <c:f>aggregate_tons!$A$12:$A$73</c:f>
              <c:numCache>
                <c:formatCode>General</c:formatCode>
                <c:ptCount val="6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</c:numCache>
            </c:numRef>
          </c:cat>
          <c:val>
            <c:numRef>
              <c:f>aggregate_tons!$L$12:$L$73</c:f>
              <c:numCache>
                <c:formatCode>General</c:formatCode>
                <c:ptCount val="62"/>
                <c:pt idx="0">
                  <c:v>32601</c:v>
                </c:pt>
                <c:pt idx="1">
                  <c:v>38057</c:v>
                </c:pt>
                <c:pt idx="2">
                  <c:v>45984</c:v>
                </c:pt>
                <c:pt idx="3">
                  <c:v>59220</c:v>
                </c:pt>
                <c:pt idx="4">
                  <c:v>58013</c:v>
                </c:pt>
                <c:pt idx="5">
                  <c:v>75190</c:v>
                </c:pt>
                <c:pt idx="6">
                  <c:v>90146</c:v>
                </c:pt>
                <c:pt idx="7">
                  <c:v>87916</c:v>
                </c:pt>
                <c:pt idx="8">
                  <c:v>73735</c:v>
                </c:pt>
                <c:pt idx="9">
                  <c:v>81799</c:v>
                </c:pt>
                <c:pt idx="10">
                  <c:v>79704</c:v>
                </c:pt>
                <c:pt idx="11">
                  <c:v>84968</c:v>
                </c:pt>
                <c:pt idx="12">
                  <c:v>102471</c:v>
                </c:pt>
                <c:pt idx="13">
                  <c:v>123852</c:v>
                </c:pt>
                <c:pt idx="14">
                  <c:v>125272</c:v>
                </c:pt>
                <c:pt idx="15">
                  <c:v>151314</c:v>
                </c:pt>
                <c:pt idx="16">
                  <c:v>124867</c:v>
                </c:pt>
                <c:pt idx="17">
                  <c:v>111578</c:v>
                </c:pt>
                <c:pt idx="18">
                  <c:v>105738</c:v>
                </c:pt>
                <c:pt idx="19">
                  <c:v>92448</c:v>
                </c:pt>
                <c:pt idx="20">
                  <c:v>75396</c:v>
                </c:pt>
                <c:pt idx="21">
                  <c:v>14930</c:v>
                </c:pt>
                <c:pt idx="22">
                  <c:v>20368</c:v>
                </c:pt>
                <c:pt idx="23">
                  <c:v>18164</c:v>
                </c:pt>
                <c:pt idx="24">
                  <c:v>19875</c:v>
                </c:pt>
                <c:pt idx="25">
                  <c:v>21718</c:v>
                </c:pt>
                <c:pt idx="26">
                  <c:v>20708</c:v>
                </c:pt>
                <c:pt idx="27">
                  <c:v>15507</c:v>
                </c:pt>
                <c:pt idx="28">
                  <c:v>18164</c:v>
                </c:pt>
                <c:pt idx="29">
                  <c:v>6576</c:v>
                </c:pt>
                <c:pt idx="30">
                  <c:v>4701</c:v>
                </c:pt>
                <c:pt idx="31">
                  <c:v>7884</c:v>
                </c:pt>
                <c:pt idx="32">
                  <c:v>4386</c:v>
                </c:pt>
                <c:pt idx="33">
                  <c:v>6838</c:v>
                </c:pt>
                <c:pt idx="34">
                  <c:v>7836</c:v>
                </c:pt>
                <c:pt idx="35">
                  <c:v>7901</c:v>
                </c:pt>
                <c:pt idx="36">
                  <c:v>5941</c:v>
                </c:pt>
                <c:pt idx="37">
                  <c:v>3498</c:v>
                </c:pt>
                <c:pt idx="38">
                  <c:v>485</c:v>
                </c:pt>
                <c:pt idx="39">
                  <c:v>1666</c:v>
                </c:pt>
                <c:pt idx="40">
                  <c:v>1812</c:v>
                </c:pt>
                <c:pt idx="41">
                  <c:v>1713</c:v>
                </c:pt>
                <c:pt idx="42">
                  <c:v>1073</c:v>
                </c:pt>
                <c:pt idx="43">
                  <c:v>1612</c:v>
                </c:pt>
                <c:pt idx="44">
                  <c:v>1057</c:v>
                </c:pt>
                <c:pt idx="45">
                  <c:v>1045</c:v>
                </c:pt>
                <c:pt idx="46">
                  <c:v>2208</c:v>
                </c:pt>
                <c:pt idx="47">
                  <c:v>846</c:v>
                </c:pt>
                <c:pt idx="48">
                  <c:v>114</c:v>
                </c:pt>
                <c:pt idx="49">
                  <c:v>510</c:v>
                </c:pt>
                <c:pt idx="50">
                  <c:v>487</c:v>
                </c:pt>
                <c:pt idx="51">
                  <c:v>1147</c:v>
                </c:pt>
                <c:pt idx="52">
                  <c:v>581</c:v>
                </c:pt>
                <c:pt idx="53">
                  <c:v>1618</c:v>
                </c:pt>
                <c:pt idx="54">
                  <c:v>364</c:v>
                </c:pt>
                <c:pt idx="55">
                  <c:v>708</c:v>
                </c:pt>
                <c:pt idx="56">
                  <c:v>269</c:v>
                </c:pt>
                <c:pt idx="57">
                  <c:v>874</c:v>
                </c:pt>
                <c:pt idx="58">
                  <c:v>1021</c:v>
                </c:pt>
                <c:pt idx="59">
                  <c:v>751</c:v>
                </c:pt>
                <c:pt idx="60">
                  <c:v>392</c:v>
                </c:pt>
                <c:pt idx="6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4B-4C6A-91DA-A5AC1820B8FF}"/>
            </c:ext>
          </c:extLst>
        </c:ser>
        <c:ser>
          <c:idx val="1"/>
          <c:order val="1"/>
          <c:tx>
            <c:v>U.K. Iron &amp; Steel</c:v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aggregate_tons!$A$12:$A$73</c:f>
              <c:numCache>
                <c:formatCode>General</c:formatCode>
                <c:ptCount val="6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</c:numCache>
            </c:numRef>
          </c:cat>
          <c:val>
            <c:numRef>
              <c:f>aggregate_tons!$I$12:$I$73</c:f>
              <c:numCache>
                <c:formatCode>General</c:formatCode>
                <c:ptCount val="62"/>
                <c:pt idx="0">
                  <c:v>1163</c:v>
                </c:pt>
                <c:pt idx="1">
                  <c:v>3760</c:v>
                </c:pt>
                <c:pt idx="2">
                  <c:v>6446</c:v>
                </c:pt>
                <c:pt idx="3">
                  <c:v>10826</c:v>
                </c:pt>
                <c:pt idx="4">
                  <c:v>18090</c:v>
                </c:pt>
                <c:pt idx="5">
                  <c:v>42971</c:v>
                </c:pt>
                <c:pt idx="6">
                  <c:v>29763</c:v>
                </c:pt>
                <c:pt idx="7">
                  <c:v>36782</c:v>
                </c:pt>
                <c:pt idx="8">
                  <c:v>34476</c:v>
                </c:pt>
                <c:pt idx="9">
                  <c:v>28942</c:v>
                </c:pt>
                <c:pt idx="10">
                  <c:v>41795</c:v>
                </c:pt>
                <c:pt idx="11">
                  <c:v>64407</c:v>
                </c:pt>
                <c:pt idx="12">
                  <c:v>96369</c:v>
                </c:pt>
                <c:pt idx="13">
                  <c:v>177740</c:v>
                </c:pt>
                <c:pt idx="14">
                  <c:v>237125</c:v>
                </c:pt>
                <c:pt idx="15">
                  <c:v>208788</c:v>
                </c:pt>
                <c:pt idx="16">
                  <c:v>176744</c:v>
                </c:pt>
                <c:pt idx="17">
                  <c:v>141646</c:v>
                </c:pt>
                <c:pt idx="18">
                  <c:v>254292</c:v>
                </c:pt>
                <c:pt idx="19">
                  <c:v>294234</c:v>
                </c:pt>
                <c:pt idx="20">
                  <c:v>328947</c:v>
                </c:pt>
                <c:pt idx="21">
                  <c:v>205519</c:v>
                </c:pt>
                <c:pt idx="22">
                  <c:v>242212</c:v>
                </c:pt>
                <c:pt idx="23">
                  <c:v>252702</c:v>
                </c:pt>
                <c:pt idx="24">
                  <c:v>297652</c:v>
                </c:pt>
                <c:pt idx="25">
                  <c:v>305261</c:v>
                </c:pt>
                <c:pt idx="26">
                  <c:v>243407</c:v>
                </c:pt>
                <c:pt idx="27">
                  <c:v>299176</c:v>
                </c:pt>
                <c:pt idx="28">
                  <c:v>300636</c:v>
                </c:pt>
                <c:pt idx="29">
                  <c:v>276112</c:v>
                </c:pt>
                <c:pt idx="30">
                  <c:v>355680</c:v>
                </c:pt>
                <c:pt idx="31">
                  <c:v>544138</c:v>
                </c:pt>
                <c:pt idx="32">
                  <c:v>696586</c:v>
                </c:pt>
                <c:pt idx="33">
                  <c:v>756652</c:v>
                </c:pt>
                <c:pt idx="34">
                  <c:v>459493</c:v>
                </c:pt>
                <c:pt idx="35">
                  <c:v>353034</c:v>
                </c:pt>
                <c:pt idx="36">
                  <c:v>303738</c:v>
                </c:pt>
                <c:pt idx="37">
                  <c:v>329681</c:v>
                </c:pt>
                <c:pt idx="38">
                  <c:v>592574</c:v>
                </c:pt>
                <c:pt idx="39">
                  <c:v>862461</c:v>
                </c:pt>
                <c:pt idx="40">
                  <c:v>850400</c:v>
                </c:pt>
                <c:pt idx="41">
                  <c:v>963424</c:v>
                </c:pt>
                <c:pt idx="42">
                  <c:v>889222</c:v>
                </c:pt>
                <c:pt idx="43">
                  <c:v>757426</c:v>
                </c:pt>
                <c:pt idx="44">
                  <c:v>881270</c:v>
                </c:pt>
                <c:pt idx="45">
                  <c:v>852880</c:v>
                </c:pt>
                <c:pt idx="46">
                  <c:v>1044144</c:v>
                </c:pt>
                <c:pt idx="47">
                  <c:v>903204</c:v>
                </c:pt>
                <c:pt idx="48">
                  <c:v>1329664</c:v>
                </c:pt>
                <c:pt idx="49">
                  <c:v>1643106</c:v>
                </c:pt>
                <c:pt idx="50">
                  <c:v>1609453</c:v>
                </c:pt>
                <c:pt idx="51">
                  <c:v>1627079</c:v>
                </c:pt>
                <c:pt idx="52">
                  <c:v>1650700</c:v>
                </c:pt>
                <c:pt idx="53">
                  <c:v>1262883</c:v>
                </c:pt>
                <c:pt idx="54">
                  <c:v>1292196</c:v>
                </c:pt>
                <c:pt idx="55">
                  <c:v>1777763</c:v>
                </c:pt>
                <c:pt idx="56">
                  <c:v>1965134</c:v>
                </c:pt>
                <c:pt idx="57">
                  <c:v>2060566</c:v>
                </c:pt>
                <c:pt idx="58">
                  <c:v>1091417</c:v>
                </c:pt>
                <c:pt idx="59">
                  <c:v>1037011</c:v>
                </c:pt>
                <c:pt idx="60">
                  <c:v>1225848</c:v>
                </c:pt>
                <c:pt idx="61">
                  <c:v>1483671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4B-4C6A-91DA-A5AC1820B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494176"/>
        <c:axId val="230494736"/>
      </c:lineChart>
      <c:catAx>
        <c:axId val="23049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73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3049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Tons</a:t>
                </a:r>
              </a:p>
            </c:rich>
          </c:tx>
          <c:layout>
            <c:manualLayout>
              <c:xMode val="edge"/>
              <c:yMode val="edge"/>
              <c:x val="8.0063063126508283E-3"/>
              <c:y val="0.46266486648292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0288238110405959"/>
          <c:y val="0.27876347534659179"/>
          <c:w val="0.27521656302958841"/>
          <c:h val="0.1657463060385481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1388999303493261"/>
          <c:y val="3.9025797326308523E-2"/>
          <c:w val="0.86890387756720677"/>
          <c:h val="0.84366435334541001"/>
        </c:manualLayout>
      </c:layout>
      <c:lineChart>
        <c:grouping val="standard"/>
        <c:varyColors val="0"/>
        <c:ser>
          <c:idx val="0"/>
          <c:order val="0"/>
          <c:tx>
            <c:v>North America</c:v>
          </c:tx>
          <c:spPr>
            <a:ln w="3492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diamond"/>
            <c:size val="8"/>
            <c:spPr>
              <a:solidFill>
                <a:sysClr val="windowText" lastClr="00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aggregate_tons!$A$7:$A$73</c:f>
              <c:numCache>
                <c:formatCode>General</c:formatCode>
                <c:ptCount val="67"/>
                <c:pt idx="0">
                  <c:v>1845</c:v>
                </c:pt>
                <c:pt idx="1">
                  <c:v>1846</c:v>
                </c:pt>
                <c:pt idx="2">
                  <c:v>1847</c:v>
                </c:pt>
                <c:pt idx="3">
                  <c:v>1848</c:v>
                </c:pt>
                <c:pt idx="4">
                  <c:v>1849</c:v>
                </c:pt>
                <c:pt idx="5">
                  <c:v>1850</c:v>
                </c:pt>
                <c:pt idx="6">
                  <c:v>1851</c:v>
                </c:pt>
                <c:pt idx="7">
                  <c:v>1852</c:v>
                </c:pt>
                <c:pt idx="8">
                  <c:v>1853</c:v>
                </c:pt>
                <c:pt idx="9">
                  <c:v>1854</c:v>
                </c:pt>
                <c:pt idx="10">
                  <c:v>1855</c:v>
                </c:pt>
                <c:pt idx="11">
                  <c:v>1856</c:v>
                </c:pt>
                <c:pt idx="12">
                  <c:v>1857</c:v>
                </c:pt>
                <c:pt idx="13">
                  <c:v>1858</c:v>
                </c:pt>
                <c:pt idx="14">
                  <c:v>1859</c:v>
                </c:pt>
                <c:pt idx="15">
                  <c:v>1860</c:v>
                </c:pt>
                <c:pt idx="16">
                  <c:v>1861</c:v>
                </c:pt>
                <c:pt idx="17">
                  <c:v>1862</c:v>
                </c:pt>
                <c:pt idx="18">
                  <c:v>1863</c:v>
                </c:pt>
                <c:pt idx="19">
                  <c:v>1864</c:v>
                </c:pt>
                <c:pt idx="20">
                  <c:v>1865</c:v>
                </c:pt>
                <c:pt idx="21">
                  <c:v>1866</c:v>
                </c:pt>
                <c:pt idx="22">
                  <c:v>1867</c:v>
                </c:pt>
                <c:pt idx="23">
                  <c:v>1868</c:v>
                </c:pt>
                <c:pt idx="24">
                  <c:v>1869</c:v>
                </c:pt>
                <c:pt idx="25">
                  <c:v>1870</c:v>
                </c:pt>
                <c:pt idx="26">
                  <c:v>1871</c:v>
                </c:pt>
                <c:pt idx="27">
                  <c:v>1872</c:v>
                </c:pt>
                <c:pt idx="28">
                  <c:v>1873</c:v>
                </c:pt>
                <c:pt idx="29">
                  <c:v>1874</c:v>
                </c:pt>
                <c:pt idx="30">
                  <c:v>1875</c:v>
                </c:pt>
                <c:pt idx="31">
                  <c:v>1876</c:v>
                </c:pt>
                <c:pt idx="32">
                  <c:v>1877</c:v>
                </c:pt>
                <c:pt idx="33">
                  <c:v>1878</c:v>
                </c:pt>
                <c:pt idx="34">
                  <c:v>1879</c:v>
                </c:pt>
                <c:pt idx="35">
                  <c:v>1880</c:v>
                </c:pt>
                <c:pt idx="36">
                  <c:v>1881</c:v>
                </c:pt>
                <c:pt idx="37">
                  <c:v>1882</c:v>
                </c:pt>
                <c:pt idx="38">
                  <c:v>1883</c:v>
                </c:pt>
                <c:pt idx="39">
                  <c:v>1884</c:v>
                </c:pt>
                <c:pt idx="40">
                  <c:v>1885</c:v>
                </c:pt>
                <c:pt idx="41">
                  <c:v>1886</c:v>
                </c:pt>
                <c:pt idx="42">
                  <c:v>1887</c:v>
                </c:pt>
                <c:pt idx="43">
                  <c:v>1888</c:v>
                </c:pt>
                <c:pt idx="44">
                  <c:v>1889</c:v>
                </c:pt>
                <c:pt idx="45">
                  <c:v>1890</c:v>
                </c:pt>
                <c:pt idx="46">
                  <c:v>1891</c:v>
                </c:pt>
                <c:pt idx="47">
                  <c:v>1892</c:v>
                </c:pt>
                <c:pt idx="48">
                  <c:v>1893</c:v>
                </c:pt>
                <c:pt idx="49">
                  <c:v>1894</c:v>
                </c:pt>
                <c:pt idx="50">
                  <c:v>1895</c:v>
                </c:pt>
                <c:pt idx="51">
                  <c:v>1896</c:v>
                </c:pt>
                <c:pt idx="52">
                  <c:v>1897</c:v>
                </c:pt>
                <c:pt idx="53">
                  <c:v>1898</c:v>
                </c:pt>
                <c:pt idx="54">
                  <c:v>1899</c:v>
                </c:pt>
                <c:pt idx="55">
                  <c:v>1900</c:v>
                </c:pt>
                <c:pt idx="56">
                  <c:v>1901</c:v>
                </c:pt>
                <c:pt idx="57">
                  <c:v>1902</c:v>
                </c:pt>
                <c:pt idx="58">
                  <c:v>1903</c:v>
                </c:pt>
                <c:pt idx="59">
                  <c:v>1904</c:v>
                </c:pt>
                <c:pt idx="60">
                  <c:v>1905</c:v>
                </c:pt>
                <c:pt idx="61">
                  <c:v>1906</c:v>
                </c:pt>
                <c:pt idx="62">
                  <c:v>1907</c:v>
                </c:pt>
                <c:pt idx="63">
                  <c:v>1908</c:v>
                </c:pt>
                <c:pt idx="64">
                  <c:v>1909</c:v>
                </c:pt>
                <c:pt idx="65">
                  <c:v>1910</c:v>
                </c:pt>
                <c:pt idx="66">
                  <c:v>1911</c:v>
                </c:pt>
              </c:numCache>
            </c:numRef>
          </c:cat>
          <c:val>
            <c:numRef>
              <c:f>aggregate_tons!$U$7:$U$73</c:f>
              <c:numCache>
                <c:formatCode>General</c:formatCode>
                <c:ptCount val="67"/>
                <c:pt idx="0">
                  <c:v>9.9944245475282294</c:v>
                </c:pt>
                <c:pt idx="1">
                  <c:v>10.206181382608348</c:v>
                </c:pt>
                <c:pt idx="2">
                  <c:v>10.446712600348778</c:v>
                </c:pt>
                <c:pt idx="3">
                  <c:v>10.302330784335405</c:v>
                </c:pt>
                <c:pt idx="4">
                  <c:v>10.935176255838662</c:v>
                </c:pt>
                <c:pt idx="5">
                  <c:v>11.190665750276072</c:v>
                </c:pt>
                <c:pt idx="6">
                  <c:v>11.349335373748225</c:v>
                </c:pt>
                <c:pt idx="7">
                  <c:v>11.351253235744119</c:v>
                </c:pt>
                <c:pt idx="8">
                  <c:v>11.724206939208404</c:v>
                </c:pt>
                <c:pt idx="9">
                  <c:v>12.090240830005053</c:v>
                </c:pt>
                <c:pt idx="10">
                  <c:v>11.825017183151767</c:v>
                </c:pt>
                <c:pt idx="11">
                  <c:v>12.096218716260008</c:v>
                </c:pt>
                <c:pt idx="12">
                  <c:v>11.934290168609405</c:v>
                </c:pt>
                <c:pt idx="13">
                  <c:v>11.429978544149302</c:v>
                </c:pt>
                <c:pt idx="14">
                  <c:v>11.564122254701354</c:v>
                </c:pt>
                <c:pt idx="15">
                  <c:v>11.863610505200743</c:v>
                </c:pt>
                <c:pt idx="16">
                  <c:v>11.772015143057907</c:v>
                </c:pt>
                <c:pt idx="17">
                  <c:v>12.053632169137666</c:v>
                </c:pt>
                <c:pt idx="18">
                  <c:v>12.553424766691357</c:v>
                </c:pt>
                <c:pt idx="19">
                  <c:v>12.785101629200851</c:v>
                </c:pt>
                <c:pt idx="20">
                  <c:v>12.59453061531929</c:v>
                </c:pt>
                <c:pt idx="21">
                  <c:v>12.55489332533225</c:v>
                </c:pt>
                <c:pt idx="22">
                  <c:v>12.298100170586846</c:v>
                </c:pt>
                <c:pt idx="23">
                  <c:v>12.258617656193941</c:v>
                </c:pt>
                <c:pt idx="24">
                  <c:v>12.222875680504885</c:v>
                </c:pt>
                <c:pt idx="25">
                  <c:v>12.42940017991846</c:v>
                </c:pt>
                <c:pt idx="26">
                  <c:v>11.183073267456214</c:v>
                </c:pt>
                <c:pt idx="27">
                  <c:v>11.664822177950205</c:v>
                </c:pt>
                <c:pt idx="28">
                  <c:v>12.042111500068152</c:v>
                </c:pt>
                <c:pt idx="29">
                  <c:v>12.429568134906917</c:v>
                </c:pt>
                <c:pt idx="30">
                  <c:v>12.064572443256269</c:v>
                </c:pt>
                <c:pt idx="31">
                  <c:v>11.818164999160343</c:v>
                </c:pt>
                <c:pt idx="32">
                  <c:v>12.025012293083558</c:v>
                </c:pt>
                <c:pt idx="33">
                  <c:v>11.783982605898437</c:v>
                </c:pt>
                <c:pt idx="34">
                  <c:v>11.567148463580269</c:v>
                </c:pt>
                <c:pt idx="35">
                  <c:v>11.527104466143498</c:v>
                </c:pt>
                <c:pt idx="36">
                  <c:v>11.963000583996861</c:v>
                </c:pt>
                <c:pt idx="37">
                  <c:v>12.104831411746876</c:v>
                </c:pt>
                <c:pt idx="38">
                  <c:v>12.155526440422969</c:v>
                </c:pt>
                <c:pt idx="39">
                  <c:v>11.772863712112915</c:v>
                </c:pt>
                <c:pt idx="40">
                  <c:v>11.108754519072777</c:v>
                </c:pt>
                <c:pt idx="41">
                  <c:v>10.804563118603802</c:v>
                </c:pt>
                <c:pt idx="42">
                  <c:v>10.711836662784757</c:v>
                </c:pt>
                <c:pt idx="43">
                  <c:v>11.611058928283592</c:v>
                </c:pt>
                <c:pt idx="44">
                  <c:v>11.902985860761371</c:v>
                </c:pt>
                <c:pt idx="45">
                  <c:v>12.360016161043244</c:v>
                </c:pt>
                <c:pt idx="46">
                  <c:v>11.956841759452645</c:v>
                </c:pt>
                <c:pt idx="47">
                  <c:v>11.810099842605354</c:v>
                </c:pt>
                <c:pt idx="48">
                  <c:v>11.585106581930235</c:v>
                </c:pt>
                <c:pt idx="49">
                  <c:v>11.327342595873901</c:v>
                </c:pt>
                <c:pt idx="50">
                  <c:v>12.089426463410852</c:v>
                </c:pt>
                <c:pt idx="51">
                  <c:v>12.492284888311367</c:v>
                </c:pt>
                <c:pt idx="52">
                  <c:v>11.686096953948448</c:v>
                </c:pt>
                <c:pt idx="53">
                  <c:v>12.290432176147913</c:v>
                </c:pt>
                <c:pt idx="54">
                  <c:v>12.62278427377807</c:v>
                </c:pt>
                <c:pt idx="55">
                  <c:v>12.962696846535124</c:v>
                </c:pt>
                <c:pt idx="56">
                  <c:v>13.050798630049542</c:v>
                </c:pt>
                <c:pt idx="57">
                  <c:v>13.080828628935317</c:v>
                </c:pt>
                <c:pt idx="58">
                  <c:v>13.124107854918245</c:v>
                </c:pt>
                <c:pt idx="59">
                  <c:v>12.811388112716587</c:v>
                </c:pt>
                <c:pt idx="60">
                  <c:v>12.755635211605044</c:v>
                </c:pt>
                <c:pt idx="61">
                  <c:v>13.12786620901619</c:v>
                </c:pt>
                <c:pt idx="62">
                  <c:v>13.495394821479652</c:v>
                </c:pt>
                <c:pt idx="63">
                  <c:v>12.953925790688855</c:v>
                </c:pt>
                <c:pt idx="64">
                  <c:v>12.567728663297338</c:v>
                </c:pt>
                <c:pt idx="65">
                  <c:v>12.923409873391318</c:v>
                </c:pt>
                <c:pt idx="66">
                  <c:v>12.458196190832046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AB-4BA9-BF1A-16550A4EDA25}"/>
            </c:ext>
          </c:extLst>
        </c:ser>
        <c:ser>
          <c:idx val="1"/>
          <c:order val="1"/>
          <c:tx>
            <c:v>U.K.</c:v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aggregate_tons!$A$7:$A$73</c:f>
              <c:numCache>
                <c:formatCode>General</c:formatCode>
                <c:ptCount val="67"/>
                <c:pt idx="0">
                  <c:v>1845</c:v>
                </c:pt>
                <c:pt idx="1">
                  <c:v>1846</c:v>
                </c:pt>
                <c:pt idx="2">
                  <c:v>1847</c:v>
                </c:pt>
                <c:pt idx="3">
                  <c:v>1848</c:v>
                </c:pt>
                <c:pt idx="4">
                  <c:v>1849</c:v>
                </c:pt>
                <c:pt idx="5">
                  <c:v>1850</c:v>
                </c:pt>
                <c:pt idx="6">
                  <c:v>1851</c:v>
                </c:pt>
                <c:pt idx="7">
                  <c:v>1852</c:v>
                </c:pt>
                <c:pt idx="8">
                  <c:v>1853</c:v>
                </c:pt>
                <c:pt idx="9">
                  <c:v>1854</c:v>
                </c:pt>
                <c:pt idx="10">
                  <c:v>1855</c:v>
                </c:pt>
                <c:pt idx="11">
                  <c:v>1856</c:v>
                </c:pt>
                <c:pt idx="12">
                  <c:v>1857</c:v>
                </c:pt>
                <c:pt idx="13">
                  <c:v>1858</c:v>
                </c:pt>
                <c:pt idx="14">
                  <c:v>1859</c:v>
                </c:pt>
                <c:pt idx="15">
                  <c:v>1860</c:v>
                </c:pt>
                <c:pt idx="16">
                  <c:v>1861</c:v>
                </c:pt>
                <c:pt idx="17">
                  <c:v>1862</c:v>
                </c:pt>
                <c:pt idx="18">
                  <c:v>1863</c:v>
                </c:pt>
                <c:pt idx="19">
                  <c:v>1864</c:v>
                </c:pt>
                <c:pt idx="20">
                  <c:v>1865</c:v>
                </c:pt>
                <c:pt idx="21">
                  <c:v>1866</c:v>
                </c:pt>
                <c:pt idx="22">
                  <c:v>1867</c:v>
                </c:pt>
                <c:pt idx="23">
                  <c:v>1868</c:v>
                </c:pt>
                <c:pt idx="24">
                  <c:v>1869</c:v>
                </c:pt>
                <c:pt idx="25">
                  <c:v>1870</c:v>
                </c:pt>
                <c:pt idx="26">
                  <c:v>1871</c:v>
                </c:pt>
                <c:pt idx="27">
                  <c:v>1872</c:v>
                </c:pt>
                <c:pt idx="28">
                  <c:v>1873</c:v>
                </c:pt>
                <c:pt idx="29">
                  <c:v>1874</c:v>
                </c:pt>
                <c:pt idx="30">
                  <c:v>1875</c:v>
                </c:pt>
                <c:pt idx="31">
                  <c:v>1876</c:v>
                </c:pt>
                <c:pt idx="32">
                  <c:v>1877</c:v>
                </c:pt>
                <c:pt idx="33">
                  <c:v>1878</c:v>
                </c:pt>
                <c:pt idx="34">
                  <c:v>1879</c:v>
                </c:pt>
                <c:pt idx="35">
                  <c:v>1880</c:v>
                </c:pt>
                <c:pt idx="36">
                  <c:v>1881</c:v>
                </c:pt>
                <c:pt idx="37">
                  <c:v>1882</c:v>
                </c:pt>
                <c:pt idx="38">
                  <c:v>1883</c:v>
                </c:pt>
                <c:pt idx="39">
                  <c:v>1884</c:v>
                </c:pt>
                <c:pt idx="40">
                  <c:v>1885</c:v>
                </c:pt>
                <c:pt idx="41">
                  <c:v>1886</c:v>
                </c:pt>
                <c:pt idx="42">
                  <c:v>1887</c:v>
                </c:pt>
                <c:pt idx="43">
                  <c:v>1888</c:v>
                </c:pt>
                <c:pt idx="44">
                  <c:v>1889</c:v>
                </c:pt>
                <c:pt idx="45">
                  <c:v>1890</c:v>
                </c:pt>
                <c:pt idx="46">
                  <c:v>1891</c:v>
                </c:pt>
                <c:pt idx="47">
                  <c:v>1892</c:v>
                </c:pt>
                <c:pt idx="48">
                  <c:v>1893</c:v>
                </c:pt>
                <c:pt idx="49">
                  <c:v>1894</c:v>
                </c:pt>
                <c:pt idx="50">
                  <c:v>1895</c:v>
                </c:pt>
                <c:pt idx="51">
                  <c:v>1896</c:v>
                </c:pt>
                <c:pt idx="52">
                  <c:v>1897</c:v>
                </c:pt>
                <c:pt idx="53">
                  <c:v>1898</c:v>
                </c:pt>
                <c:pt idx="54">
                  <c:v>1899</c:v>
                </c:pt>
                <c:pt idx="55">
                  <c:v>1900</c:v>
                </c:pt>
                <c:pt idx="56">
                  <c:v>1901</c:v>
                </c:pt>
                <c:pt idx="57">
                  <c:v>1902</c:v>
                </c:pt>
                <c:pt idx="58">
                  <c:v>1903</c:v>
                </c:pt>
                <c:pt idx="59">
                  <c:v>1904</c:v>
                </c:pt>
                <c:pt idx="60">
                  <c:v>1905</c:v>
                </c:pt>
                <c:pt idx="61">
                  <c:v>1906</c:v>
                </c:pt>
                <c:pt idx="62">
                  <c:v>1907</c:v>
                </c:pt>
                <c:pt idx="63">
                  <c:v>1908</c:v>
                </c:pt>
                <c:pt idx="64">
                  <c:v>1909</c:v>
                </c:pt>
                <c:pt idx="65">
                  <c:v>1910</c:v>
                </c:pt>
                <c:pt idx="66">
                  <c:v>1911</c:v>
                </c:pt>
              </c:numCache>
            </c:numRef>
          </c:cat>
          <c:val>
            <c:numRef>
              <c:f>aggregate_tons!$F$7:$F$73</c:f>
              <c:numCache>
                <c:formatCode>General</c:formatCode>
                <c:ptCount val="67"/>
                <c:pt idx="0">
                  <c:v>9.4411339999999999</c:v>
                </c:pt>
                <c:pt idx="1">
                  <c:v>9.5873369999999998</c:v>
                </c:pt>
                <c:pt idx="2">
                  <c:v>9.9598669999999991</c:v>
                </c:pt>
                <c:pt idx="3">
                  <c:v>10.126150000000001</c:v>
                </c:pt>
                <c:pt idx="4">
                  <c:v>9.9216219999999993</c:v>
                </c:pt>
                <c:pt idx="5">
                  <c:v>10.427149999999999</c:v>
                </c:pt>
                <c:pt idx="6">
                  <c:v>10.64106</c:v>
                </c:pt>
                <c:pt idx="7">
                  <c:v>10.867229999999999</c:v>
                </c:pt>
                <c:pt idx="8">
                  <c:v>11.15691</c:v>
                </c:pt>
                <c:pt idx="9">
                  <c:v>11.239839999999999</c:v>
                </c:pt>
                <c:pt idx="10">
                  <c:v>11.6798</c:v>
                </c:pt>
                <c:pt idx="11">
                  <c:v>11.69449</c:v>
                </c:pt>
                <c:pt idx="12">
                  <c:v>11.733650000000001</c:v>
                </c:pt>
                <c:pt idx="13">
                  <c:v>11.591839999999999</c:v>
                </c:pt>
                <c:pt idx="14">
                  <c:v>11.61495</c:v>
                </c:pt>
                <c:pt idx="15">
                  <c:v>11.707660000000001</c:v>
                </c:pt>
                <c:pt idx="16">
                  <c:v>11.91422</c:v>
                </c:pt>
                <c:pt idx="17">
                  <c:v>12.20026</c:v>
                </c:pt>
                <c:pt idx="18">
                  <c:v>12.61683</c:v>
                </c:pt>
                <c:pt idx="19">
                  <c:v>12.8005</c:v>
                </c:pt>
                <c:pt idx="20">
                  <c:v>12.794140000000001</c:v>
                </c:pt>
                <c:pt idx="21">
                  <c:v>12.61689</c:v>
                </c:pt>
                <c:pt idx="22">
                  <c:v>12.442030000000001</c:v>
                </c:pt>
                <c:pt idx="23">
                  <c:v>12.793939999999999</c:v>
                </c:pt>
                <c:pt idx="24">
                  <c:v>12.865360000000001</c:v>
                </c:pt>
                <c:pt idx="25">
                  <c:v>12.910019999999999</c:v>
                </c:pt>
                <c:pt idx="26">
                  <c:v>12.303419999999999</c:v>
                </c:pt>
                <c:pt idx="27">
                  <c:v>12.47831</c:v>
                </c:pt>
                <c:pt idx="28">
                  <c:v>12.50938</c:v>
                </c:pt>
                <c:pt idx="29">
                  <c:v>12.66832</c:v>
                </c:pt>
                <c:pt idx="30">
                  <c:v>12.697649999999999</c:v>
                </c:pt>
                <c:pt idx="31">
                  <c:v>12.48414</c:v>
                </c:pt>
                <c:pt idx="32">
                  <c:v>12.659319999999999</c:v>
                </c:pt>
                <c:pt idx="33">
                  <c:v>12.672319999999999</c:v>
                </c:pt>
                <c:pt idx="34">
                  <c:v>12.552099999999999</c:v>
                </c:pt>
                <c:pt idx="35">
                  <c:v>12.794919999999999</c:v>
                </c:pt>
                <c:pt idx="36">
                  <c:v>13.22134</c:v>
                </c:pt>
                <c:pt idx="37">
                  <c:v>13.46022</c:v>
                </c:pt>
                <c:pt idx="38">
                  <c:v>13.54566</c:v>
                </c:pt>
                <c:pt idx="39">
                  <c:v>13.054790000000001</c:v>
                </c:pt>
                <c:pt idx="40">
                  <c:v>12.79645</c:v>
                </c:pt>
                <c:pt idx="41">
                  <c:v>12.64329</c:v>
                </c:pt>
                <c:pt idx="42">
                  <c:v>12.71644</c:v>
                </c:pt>
                <c:pt idx="43">
                  <c:v>13.293049999999999</c:v>
                </c:pt>
                <c:pt idx="44">
                  <c:v>13.66947</c:v>
                </c:pt>
                <c:pt idx="45">
                  <c:v>13.65559</c:v>
                </c:pt>
                <c:pt idx="46">
                  <c:v>13.78003</c:v>
                </c:pt>
                <c:pt idx="47">
                  <c:v>13.699310000000001</c:v>
                </c:pt>
                <c:pt idx="48">
                  <c:v>13.539809999999999</c:v>
                </c:pt>
                <c:pt idx="49">
                  <c:v>13.69032</c:v>
                </c:pt>
                <c:pt idx="50">
                  <c:v>13.6576</c:v>
                </c:pt>
                <c:pt idx="51">
                  <c:v>13.86082</c:v>
                </c:pt>
                <c:pt idx="52">
                  <c:v>13.714639999999999</c:v>
                </c:pt>
                <c:pt idx="53">
                  <c:v>14.100519999999999</c:v>
                </c:pt>
                <c:pt idx="54">
                  <c:v>14.31241</c:v>
                </c:pt>
                <c:pt idx="55">
                  <c:v>14.29171</c:v>
                </c:pt>
                <c:pt idx="56">
                  <c:v>14.303000000000001</c:v>
                </c:pt>
                <c:pt idx="57">
                  <c:v>14.31706</c:v>
                </c:pt>
                <c:pt idx="58">
                  <c:v>14.050190000000001</c:v>
                </c:pt>
                <c:pt idx="59">
                  <c:v>14.07213</c:v>
                </c:pt>
                <c:pt idx="60">
                  <c:v>14.391260000000001</c:v>
                </c:pt>
                <c:pt idx="61">
                  <c:v>14.491210000000001</c:v>
                </c:pt>
                <c:pt idx="62">
                  <c:v>14.538919999999999</c:v>
                </c:pt>
                <c:pt idx="63">
                  <c:v>13.903919999999999</c:v>
                </c:pt>
                <c:pt idx="64">
                  <c:v>13.85258</c:v>
                </c:pt>
                <c:pt idx="65">
                  <c:v>14.01946</c:v>
                </c:pt>
                <c:pt idx="66">
                  <c:v>14.21003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AB-4BA9-BF1A-16550A4ED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494176"/>
        <c:axId val="230494736"/>
      </c:lineChart>
      <c:catAx>
        <c:axId val="23049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73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3049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Log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tons (net)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94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2957195833612817"/>
          <c:y val="0.76120904409865631"/>
          <c:w val="0.27644282358909766"/>
          <c:h val="0.111313314460903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tabSelected="1" zoomScale="8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1875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0.45416</cdr:x>
      <cdr:y>0.03804</cdr:y>
    </cdr:from>
    <cdr:to>
      <cdr:x>0.45645</cdr:x>
      <cdr:y>0.88189</cdr:y>
    </cdr:to>
    <cdr:cxnSp macro="">
      <cdr:nvCxnSpPr>
        <cdr:cNvPr id="2" name="Straight Connector 1"/>
        <cdr:cNvCxnSpPr/>
      </cdr:nvCxnSpPr>
      <cdr:spPr>
        <a:xfrm xmlns:a="http://schemas.openxmlformats.org/drawingml/2006/main" flipV="1">
          <a:off x="3942457" y="239633"/>
          <a:ext cx="19879" cy="5315823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0.6937</cdr:x>
      <cdr:y>0.03948</cdr:y>
    </cdr:from>
    <cdr:to>
      <cdr:x>0.69599</cdr:x>
      <cdr:y>0.88333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6021852" y="248715"/>
          <a:ext cx="19879" cy="5315824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0.52049</cdr:x>
      <cdr:y>0.03661</cdr:y>
    </cdr:from>
    <cdr:to>
      <cdr:x>0.52279</cdr:x>
      <cdr:y>0.88046</cdr:y>
    </cdr:to>
    <cdr:cxnSp macro="">
      <cdr:nvCxnSpPr>
        <cdr:cNvPr id="2" name="Straight Connector 1"/>
        <cdr:cNvCxnSpPr/>
      </cdr:nvCxnSpPr>
      <cdr:spPr>
        <a:xfrm xmlns:a="http://schemas.openxmlformats.org/drawingml/2006/main" flipV="1">
          <a:off x="4518278" y="230613"/>
          <a:ext cx="19966" cy="5315824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0.72797</cdr:x>
      <cdr:y>0.04176</cdr:y>
    </cdr:from>
    <cdr:to>
      <cdr:x>0.73026</cdr:x>
      <cdr:y>0.88561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6319282" y="263085"/>
          <a:ext cx="19879" cy="5315824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0.44444</cdr:x>
      <cdr:y>0.0347</cdr:y>
    </cdr:from>
    <cdr:to>
      <cdr:x>0.44674</cdr:x>
      <cdr:y>0.87855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3849688" y="218281"/>
          <a:ext cx="19843" cy="5308203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0.68513</cdr:x>
      <cdr:y>0.03962</cdr:y>
    </cdr:from>
    <cdr:to>
      <cdr:x>0.68742</cdr:x>
      <cdr:y>0.88347</cdr:y>
    </cdr:to>
    <cdr:cxnSp macro="">
      <cdr:nvCxnSpPr>
        <cdr:cNvPr id="4" name="Straight Connector 3"/>
        <cdr:cNvCxnSpPr/>
      </cdr:nvCxnSpPr>
      <cdr:spPr>
        <a:xfrm xmlns:a="http://schemas.openxmlformats.org/drawingml/2006/main" flipV="1">
          <a:off x="5934472" y="249237"/>
          <a:ext cx="19843" cy="5308203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1875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0.47436</cdr:x>
      <cdr:y>0.03489</cdr:y>
    </cdr:from>
    <cdr:to>
      <cdr:x>0.47666</cdr:x>
      <cdr:y>0.87874</cdr:y>
    </cdr:to>
    <cdr:cxnSp macro="">
      <cdr:nvCxnSpPr>
        <cdr:cNvPr id="2" name="Straight Connector 1"/>
        <cdr:cNvCxnSpPr/>
      </cdr:nvCxnSpPr>
      <cdr:spPr>
        <a:xfrm xmlns:a="http://schemas.openxmlformats.org/drawingml/2006/main" flipV="1">
          <a:off x="4108847" y="219472"/>
          <a:ext cx="19843" cy="5308203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0.6943</cdr:x>
      <cdr:y>0.03489</cdr:y>
    </cdr:from>
    <cdr:to>
      <cdr:x>0.69659</cdr:x>
      <cdr:y>0.87874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6013847" y="219471"/>
          <a:ext cx="19843" cy="5308203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51875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workbookViewId="0">
      <pane xSplit="1" ySplit="1" topLeftCell="B59" activePane="bottomRight" state="frozen"/>
      <selection pane="topRight" activeCell="B1" sqref="B1"/>
      <selection pane="bottomLeft" activeCell="A2" sqref="A2"/>
      <selection pane="bottomRight" activeCell="B75" sqref="B75:M75"/>
    </sheetView>
  </sheetViews>
  <sheetFormatPr defaultRowHeight="14.4" x14ac:dyDescent="0.3"/>
  <cols>
    <col min="5" max="7" width="15.10937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22</v>
      </c>
      <c r="U1" t="s">
        <v>21</v>
      </c>
    </row>
    <row r="2" spans="1:21" x14ac:dyDescent="0.3">
      <c r="A2">
        <v>1840</v>
      </c>
      <c r="B2">
        <v>4741</v>
      </c>
      <c r="C2">
        <v>14275</v>
      </c>
      <c r="D2">
        <v>1443</v>
      </c>
      <c r="E2">
        <v>8.4640039999999992</v>
      </c>
      <c r="F2">
        <v>9.5662649999999996</v>
      </c>
      <c r="G2">
        <v>7.2744790000000004</v>
      </c>
      <c r="H2">
        <v>0</v>
      </c>
      <c r="I2">
        <v>0</v>
      </c>
      <c r="J2">
        <v>0</v>
      </c>
      <c r="K2">
        <v>1443</v>
      </c>
      <c r="L2">
        <v>14275</v>
      </c>
      <c r="M2">
        <v>4741</v>
      </c>
      <c r="N2">
        <v>2.0459000000000001E-2</v>
      </c>
      <c r="O2">
        <v>0</v>
      </c>
      <c r="P2">
        <f>O2/(N2+O2)</f>
        <v>0</v>
      </c>
      <c r="T2">
        <f>B2+D2</f>
        <v>6184</v>
      </c>
      <c r="U2">
        <f>LN(B2+D2)</f>
        <v>8.7297205902672577</v>
      </c>
    </row>
    <row r="3" spans="1:21" x14ac:dyDescent="0.3">
      <c r="A3">
        <v>1841</v>
      </c>
      <c r="B3">
        <v>4164</v>
      </c>
      <c r="C3">
        <v>13610</v>
      </c>
      <c r="D3">
        <v>1954</v>
      </c>
      <c r="E3">
        <v>8.3342310000000008</v>
      </c>
      <c r="F3">
        <v>9.5185600000000008</v>
      </c>
      <c r="G3">
        <v>7.5776339999999998</v>
      </c>
      <c r="H3">
        <v>0</v>
      </c>
      <c r="I3">
        <v>0</v>
      </c>
      <c r="J3">
        <v>0</v>
      </c>
      <c r="K3">
        <v>1954</v>
      </c>
      <c r="L3">
        <v>13610</v>
      </c>
      <c r="M3">
        <v>4164</v>
      </c>
      <c r="N3">
        <v>1.9727999999999999E-2</v>
      </c>
      <c r="O3">
        <v>0</v>
      </c>
      <c r="P3">
        <f t="shared" ref="P3:P66" si="0">O3/(N3+O3)</f>
        <v>0</v>
      </c>
      <c r="T3">
        <f t="shared" ref="T3:T66" si="1">B3+D3</f>
        <v>6118</v>
      </c>
      <c r="U3">
        <f t="shared" ref="U3:U66" si="2">LN(B3+D3)</f>
        <v>8.7189905247108488</v>
      </c>
    </row>
    <row r="4" spans="1:21" x14ac:dyDescent="0.3">
      <c r="A4">
        <v>1842</v>
      </c>
      <c r="B4">
        <v>3943</v>
      </c>
      <c r="C4">
        <v>12126</v>
      </c>
      <c r="D4">
        <v>1276</v>
      </c>
      <c r="E4">
        <v>8.2796970000000005</v>
      </c>
      <c r="F4">
        <v>9.4031079999999996</v>
      </c>
      <c r="G4">
        <v>7.1514850000000001</v>
      </c>
      <c r="H4">
        <v>0</v>
      </c>
      <c r="I4">
        <v>520</v>
      </c>
      <c r="J4">
        <v>226</v>
      </c>
      <c r="K4">
        <v>1276</v>
      </c>
      <c r="L4">
        <v>11606</v>
      </c>
      <c r="M4">
        <v>3717</v>
      </c>
      <c r="N4">
        <v>1.6598999999999999E-2</v>
      </c>
      <c r="O4">
        <v>7.4600000000000003E-4</v>
      </c>
      <c r="P4">
        <f t="shared" si="0"/>
        <v>4.30095128279043E-2</v>
      </c>
      <c r="T4">
        <f t="shared" si="1"/>
        <v>5219</v>
      </c>
      <c r="U4">
        <f t="shared" si="2"/>
        <v>8.5600610916434139</v>
      </c>
    </row>
    <row r="5" spans="1:21" x14ac:dyDescent="0.3">
      <c r="A5">
        <v>1843</v>
      </c>
      <c r="B5">
        <v>6787</v>
      </c>
      <c r="C5">
        <v>4331</v>
      </c>
      <c r="D5">
        <v>1525</v>
      </c>
      <c r="E5">
        <v>8.8227639999999994</v>
      </c>
      <c r="F5">
        <v>8.3735529999999994</v>
      </c>
      <c r="G5">
        <v>7.3297499999999998</v>
      </c>
      <c r="H5">
        <v>0</v>
      </c>
      <c r="I5">
        <v>0</v>
      </c>
      <c r="J5">
        <v>0</v>
      </c>
      <c r="K5">
        <v>1525</v>
      </c>
      <c r="L5">
        <v>4331</v>
      </c>
      <c r="M5">
        <v>6787</v>
      </c>
      <c r="N5">
        <v>1.2643E-2</v>
      </c>
      <c r="O5">
        <v>0</v>
      </c>
      <c r="P5">
        <f t="shared" si="0"/>
        <v>0</v>
      </c>
      <c r="T5">
        <f t="shared" si="1"/>
        <v>8312</v>
      </c>
      <c r="U5">
        <f t="shared" si="2"/>
        <v>9.0254555327790627</v>
      </c>
    </row>
    <row r="6" spans="1:21" x14ac:dyDescent="0.3">
      <c r="A6">
        <v>1844</v>
      </c>
      <c r="B6">
        <v>6415</v>
      </c>
      <c r="C6">
        <v>11703</v>
      </c>
      <c r="D6">
        <v>1663</v>
      </c>
      <c r="E6">
        <v>8.7663949999999993</v>
      </c>
      <c r="F6">
        <v>9.3675999999999995</v>
      </c>
      <c r="G6">
        <v>7.4163779999999999</v>
      </c>
      <c r="H6">
        <v>0</v>
      </c>
      <c r="I6">
        <v>595</v>
      </c>
      <c r="J6">
        <v>0</v>
      </c>
      <c r="K6">
        <v>1663</v>
      </c>
      <c r="L6">
        <v>11108</v>
      </c>
      <c r="M6">
        <v>6415</v>
      </c>
      <c r="N6">
        <v>1.9186000000000002E-2</v>
      </c>
      <c r="O6">
        <v>5.9500000000000004E-4</v>
      </c>
      <c r="P6">
        <f t="shared" si="0"/>
        <v>3.0079369091552503E-2</v>
      </c>
      <c r="T6">
        <f t="shared" si="1"/>
        <v>8078</v>
      </c>
      <c r="U6">
        <f t="shared" si="2"/>
        <v>8.9968995961233578</v>
      </c>
    </row>
    <row r="7" spans="1:21" x14ac:dyDescent="0.3">
      <c r="A7">
        <v>1845</v>
      </c>
      <c r="B7">
        <v>12568</v>
      </c>
      <c r="C7">
        <v>12596</v>
      </c>
      <c r="D7">
        <v>9336</v>
      </c>
      <c r="E7">
        <v>9.4389099999999999</v>
      </c>
      <c r="F7">
        <v>9.4411339999999999</v>
      </c>
      <c r="G7">
        <v>9.1416330000000006</v>
      </c>
      <c r="H7">
        <v>0</v>
      </c>
      <c r="I7">
        <v>476</v>
      </c>
      <c r="J7">
        <v>0</v>
      </c>
      <c r="K7">
        <v>9336</v>
      </c>
      <c r="L7">
        <v>12120</v>
      </c>
      <c r="M7">
        <v>12568</v>
      </c>
      <c r="N7">
        <v>3.4023999999999999E-2</v>
      </c>
      <c r="O7">
        <v>4.7600000000000002E-4</v>
      </c>
      <c r="P7">
        <f t="shared" si="0"/>
        <v>1.3797101449275364E-2</v>
      </c>
      <c r="T7">
        <f t="shared" si="1"/>
        <v>21904</v>
      </c>
      <c r="U7">
        <f t="shared" si="2"/>
        <v>9.9944245475282294</v>
      </c>
    </row>
    <row r="8" spans="1:21" x14ac:dyDescent="0.3">
      <c r="A8">
        <v>1846</v>
      </c>
      <c r="B8">
        <v>23008</v>
      </c>
      <c r="C8">
        <v>14579</v>
      </c>
      <c r="D8">
        <v>4062</v>
      </c>
      <c r="E8">
        <v>10.0436</v>
      </c>
      <c r="F8">
        <v>9.5873369999999998</v>
      </c>
      <c r="G8">
        <v>8.309431</v>
      </c>
      <c r="H8">
        <v>0</v>
      </c>
      <c r="I8">
        <v>469</v>
      </c>
      <c r="J8">
        <v>60</v>
      </c>
      <c r="K8">
        <v>4062</v>
      </c>
      <c r="L8">
        <v>14110</v>
      </c>
      <c r="M8">
        <v>22948</v>
      </c>
      <c r="N8">
        <v>4.1119999999999997E-2</v>
      </c>
      <c r="O8">
        <v>5.2899999999999996E-4</v>
      </c>
      <c r="P8">
        <f t="shared" si="0"/>
        <v>1.2701385387404259E-2</v>
      </c>
      <c r="T8">
        <f t="shared" si="1"/>
        <v>27070</v>
      </c>
      <c r="U8">
        <f t="shared" si="2"/>
        <v>10.206181382608348</v>
      </c>
    </row>
    <row r="9" spans="1:21" x14ac:dyDescent="0.3">
      <c r="A9">
        <v>1847</v>
      </c>
      <c r="B9">
        <v>30459</v>
      </c>
      <c r="C9">
        <v>21160</v>
      </c>
      <c r="D9">
        <v>3972</v>
      </c>
      <c r="E9">
        <v>10.32414</v>
      </c>
      <c r="F9">
        <v>9.9598669999999991</v>
      </c>
      <c r="G9">
        <v>8.2870249999999999</v>
      </c>
      <c r="H9">
        <v>0</v>
      </c>
      <c r="I9">
        <v>1847</v>
      </c>
      <c r="J9">
        <v>0</v>
      </c>
      <c r="K9">
        <v>3972</v>
      </c>
      <c r="L9">
        <v>19313</v>
      </c>
      <c r="M9">
        <v>30459</v>
      </c>
      <c r="N9">
        <v>5.3744E-2</v>
      </c>
      <c r="O9">
        <v>1.8469999999999999E-3</v>
      </c>
      <c r="P9">
        <f t="shared" si="0"/>
        <v>3.3224802575956537E-2</v>
      </c>
      <c r="T9">
        <f t="shared" si="1"/>
        <v>34431</v>
      </c>
      <c r="U9">
        <f t="shared" si="2"/>
        <v>10.446712600348778</v>
      </c>
    </row>
    <row r="10" spans="1:21" x14ac:dyDescent="0.3">
      <c r="A10">
        <v>1848</v>
      </c>
      <c r="B10">
        <v>25059</v>
      </c>
      <c r="C10">
        <v>24988</v>
      </c>
      <c r="D10">
        <v>4743</v>
      </c>
      <c r="E10">
        <v>10.12899</v>
      </c>
      <c r="F10">
        <v>10.126150000000001</v>
      </c>
      <c r="G10">
        <v>8.4644250000000003</v>
      </c>
      <c r="H10">
        <v>0</v>
      </c>
      <c r="I10">
        <v>891</v>
      </c>
      <c r="J10">
        <v>0</v>
      </c>
      <c r="K10">
        <v>4743</v>
      </c>
      <c r="L10">
        <v>24097</v>
      </c>
      <c r="M10">
        <v>25059</v>
      </c>
      <c r="N10">
        <v>5.3899000000000002E-2</v>
      </c>
      <c r="O10">
        <v>8.9099999999999997E-4</v>
      </c>
      <c r="P10">
        <f t="shared" si="0"/>
        <v>1.6262091622558858E-2</v>
      </c>
      <c r="T10">
        <f t="shared" si="1"/>
        <v>29802</v>
      </c>
      <c r="U10">
        <f t="shared" si="2"/>
        <v>10.302330784335405</v>
      </c>
    </row>
    <row r="11" spans="1:21" x14ac:dyDescent="0.3">
      <c r="A11">
        <v>1849</v>
      </c>
      <c r="B11">
        <v>45669</v>
      </c>
      <c r="C11">
        <v>20366</v>
      </c>
      <c r="D11">
        <v>10447</v>
      </c>
      <c r="E11">
        <v>10.72917</v>
      </c>
      <c r="F11">
        <v>9.9216219999999993</v>
      </c>
      <c r="G11">
        <v>9.2540700000000005</v>
      </c>
      <c r="H11">
        <v>0</v>
      </c>
      <c r="I11">
        <v>2160</v>
      </c>
      <c r="J11">
        <v>0</v>
      </c>
      <c r="K11">
        <v>10447</v>
      </c>
      <c r="L11">
        <v>18206</v>
      </c>
      <c r="M11">
        <v>45669</v>
      </c>
      <c r="N11">
        <v>7.4321999999999999E-2</v>
      </c>
      <c r="O11">
        <v>2.16E-3</v>
      </c>
      <c r="P11">
        <f t="shared" si="0"/>
        <v>2.8241939279830552E-2</v>
      </c>
      <c r="T11">
        <f t="shared" si="1"/>
        <v>56116</v>
      </c>
      <c r="U11">
        <f t="shared" si="2"/>
        <v>10.935176255838662</v>
      </c>
    </row>
    <row r="12" spans="1:21" x14ac:dyDescent="0.3">
      <c r="A12">
        <v>1850</v>
      </c>
      <c r="B12">
        <v>62706</v>
      </c>
      <c r="C12">
        <v>33764</v>
      </c>
      <c r="D12">
        <v>9745</v>
      </c>
      <c r="E12">
        <v>11.04621</v>
      </c>
      <c r="F12">
        <v>10.427149999999999</v>
      </c>
      <c r="G12">
        <v>9.1845090000000003</v>
      </c>
      <c r="H12">
        <v>0</v>
      </c>
      <c r="I12">
        <v>1163</v>
      </c>
      <c r="J12">
        <v>0</v>
      </c>
      <c r="K12">
        <v>9745</v>
      </c>
      <c r="L12">
        <v>32601</v>
      </c>
      <c r="M12">
        <v>62706</v>
      </c>
      <c r="N12">
        <v>0.10505200000000001</v>
      </c>
      <c r="O12">
        <v>1.163E-3</v>
      </c>
      <c r="P12">
        <f t="shared" si="0"/>
        <v>1.094948924351551E-2</v>
      </c>
      <c r="Q12">
        <f>(F12-E12)-($F$12-$E$12)</f>
        <v>0</v>
      </c>
      <c r="R12">
        <f>(F12-G12)-($F$12-$G$12)</f>
        <v>0</v>
      </c>
      <c r="S12">
        <f>(E12-G12)-($E$12-$G$12)</f>
        <v>0</v>
      </c>
      <c r="T12">
        <f t="shared" si="1"/>
        <v>72451</v>
      </c>
      <c r="U12">
        <f t="shared" si="2"/>
        <v>11.190665750276072</v>
      </c>
    </row>
    <row r="13" spans="1:21" x14ac:dyDescent="0.3">
      <c r="A13">
        <v>1851</v>
      </c>
      <c r="B13">
        <v>63079</v>
      </c>
      <c r="C13">
        <v>41817</v>
      </c>
      <c r="D13">
        <v>21830</v>
      </c>
      <c r="E13">
        <v>11.05214</v>
      </c>
      <c r="F13">
        <v>10.64106</v>
      </c>
      <c r="G13">
        <v>9.9910399999999999</v>
      </c>
      <c r="H13">
        <v>0</v>
      </c>
      <c r="I13">
        <v>3760</v>
      </c>
      <c r="J13">
        <v>0</v>
      </c>
      <c r="K13">
        <v>21830</v>
      </c>
      <c r="L13">
        <v>38057</v>
      </c>
      <c r="M13">
        <v>63079</v>
      </c>
      <c r="N13">
        <v>0.12296600000000001</v>
      </c>
      <c r="O13">
        <v>3.7599999999999999E-3</v>
      </c>
      <c r="P13">
        <f t="shared" si="0"/>
        <v>2.9670312327383486E-2</v>
      </c>
      <c r="Q13">
        <f t="shared" ref="Q13:Q74" si="3">(F13-E13)-($F$12-$E$12)</f>
        <v>0.20798000000000094</v>
      </c>
      <c r="R13">
        <f t="shared" ref="R13:R74" si="4">(F13-G13)-($F$12-$G$12)</f>
        <v>-0.5926209999999994</v>
      </c>
      <c r="S13">
        <f t="shared" ref="S13:S74" si="5">(E13-G13)-($E$12-$G$12)</f>
        <v>-0.80060100000000034</v>
      </c>
      <c r="T13">
        <f t="shared" si="1"/>
        <v>84909</v>
      </c>
      <c r="U13">
        <f t="shared" si="2"/>
        <v>11.349335373748225</v>
      </c>
    </row>
    <row r="14" spans="1:21" x14ac:dyDescent="0.3">
      <c r="A14">
        <v>1852</v>
      </c>
      <c r="B14">
        <v>60649</v>
      </c>
      <c r="C14">
        <v>52430</v>
      </c>
      <c r="D14">
        <v>24423</v>
      </c>
      <c r="E14">
        <v>11.01286</v>
      </c>
      <c r="F14">
        <v>10.867229999999999</v>
      </c>
      <c r="G14">
        <v>10.10328</v>
      </c>
      <c r="H14">
        <v>0</v>
      </c>
      <c r="I14">
        <v>6446</v>
      </c>
      <c r="J14">
        <v>0</v>
      </c>
      <c r="K14">
        <v>24423</v>
      </c>
      <c r="L14">
        <v>45984</v>
      </c>
      <c r="M14">
        <v>60649</v>
      </c>
      <c r="N14">
        <v>0.13105600000000001</v>
      </c>
      <c r="O14">
        <v>6.4460000000000003E-3</v>
      </c>
      <c r="P14">
        <f t="shared" si="0"/>
        <v>4.6879318119009174E-2</v>
      </c>
      <c r="Q14">
        <f t="shared" si="3"/>
        <v>0.47343000000000046</v>
      </c>
      <c r="R14">
        <f t="shared" si="4"/>
        <v>-0.47869099999999953</v>
      </c>
      <c r="S14">
        <f t="shared" si="5"/>
        <v>-0.952121</v>
      </c>
      <c r="T14">
        <f t="shared" si="1"/>
        <v>85072</v>
      </c>
      <c r="U14">
        <f t="shared" si="2"/>
        <v>11.351253235744119</v>
      </c>
    </row>
    <row r="15" spans="1:21" x14ac:dyDescent="0.3">
      <c r="A15">
        <v>1853</v>
      </c>
      <c r="B15">
        <v>93095</v>
      </c>
      <c r="C15">
        <v>70046</v>
      </c>
      <c r="D15">
        <v>30431</v>
      </c>
      <c r="E15">
        <v>11.441380000000001</v>
      </c>
      <c r="F15">
        <v>11.15691</v>
      </c>
      <c r="G15">
        <v>10.323219999999999</v>
      </c>
      <c r="H15">
        <v>0</v>
      </c>
      <c r="I15">
        <v>10826</v>
      </c>
      <c r="J15">
        <v>0</v>
      </c>
      <c r="K15">
        <v>30431</v>
      </c>
      <c r="L15">
        <v>59220</v>
      </c>
      <c r="M15">
        <v>93095</v>
      </c>
      <c r="N15">
        <v>0.18274599999999999</v>
      </c>
      <c r="O15">
        <v>1.0826000000000001E-2</v>
      </c>
      <c r="P15">
        <f t="shared" si="0"/>
        <v>5.592751017709173E-2</v>
      </c>
      <c r="Q15">
        <f t="shared" si="3"/>
        <v>0.33459000000000039</v>
      </c>
      <c r="R15">
        <f t="shared" si="4"/>
        <v>-0.40895099999999829</v>
      </c>
      <c r="S15">
        <f t="shared" si="5"/>
        <v>-0.74354099999999868</v>
      </c>
      <c r="T15">
        <f t="shared" si="1"/>
        <v>123526</v>
      </c>
      <c r="U15">
        <f t="shared" si="2"/>
        <v>11.724206939208404</v>
      </c>
    </row>
    <row r="16" spans="1:21" x14ac:dyDescent="0.3">
      <c r="A16">
        <v>1854</v>
      </c>
      <c r="B16">
        <v>143358</v>
      </c>
      <c r="C16">
        <v>76103</v>
      </c>
      <c r="D16">
        <v>34767</v>
      </c>
      <c r="E16">
        <v>11.873100000000001</v>
      </c>
      <c r="F16">
        <v>11.239839999999999</v>
      </c>
      <c r="G16">
        <v>10.45642</v>
      </c>
      <c r="H16">
        <v>0</v>
      </c>
      <c r="I16">
        <v>18090</v>
      </c>
      <c r="J16">
        <v>0</v>
      </c>
      <c r="K16">
        <v>34767</v>
      </c>
      <c r="L16">
        <v>58013</v>
      </c>
      <c r="M16">
        <v>143358</v>
      </c>
      <c r="N16">
        <v>0.23613799999999999</v>
      </c>
      <c r="O16">
        <v>1.8089999999999998E-2</v>
      </c>
      <c r="P16">
        <f t="shared" si="0"/>
        <v>7.1156599587771596E-2</v>
      </c>
      <c r="Q16">
        <f t="shared" si="3"/>
        <v>-1.4200000000000657E-2</v>
      </c>
      <c r="R16">
        <f t="shared" si="4"/>
        <v>-0.45922099999999944</v>
      </c>
      <c r="S16">
        <f t="shared" si="5"/>
        <v>-0.44502099999999878</v>
      </c>
      <c r="T16">
        <f t="shared" si="1"/>
        <v>178125</v>
      </c>
      <c r="U16">
        <f t="shared" si="2"/>
        <v>12.090240830005053</v>
      </c>
    </row>
    <row r="17" spans="1:21" x14ac:dyDescent="0.3">
      <c r="A17">
        <v>1855</v>
      </c>
      <c r="B17">
        <v>110418</v>
      </c>
      <c r="C17">
        <v>118161</v>
      </c>
      <c r="D17">
        <v>26210</v>
      </c>
      <c r="E17">
        <v>11.612030000000001</v>
      </c>
      <c r="F17">
        <v>11.6798</v>
      </c>
      <c r="G17">
        <v>10.1739</v>
      </c>
      <c r="H17">
        <v>0</v>
      </c>
      <c r="I17">
        <v>42971</v>
      </c>
      <c r="J17">
        <v>692</v>
      </c>
      <c r="K17">
        <v>26210</v>
      </c>
      <c r="L17">
        <v>75190</v>
      </c>
      <c r="M17">
        <v>109726</v>
      </c>
      <c r="N17">
        <v>0.21112600000000001</v>
      </c>
      <c r="O17">
        <v>4.3663E-2</v>
      </c>
      <c r="P17">
        <f t="shared" si="0"/>
        <v>0.17136925063483904</v>
      </c>
      <c r="Q17">
        <f t="shared" si="3"/>
        <v>0.6868300000000005</v>
      </c>
      <c r="R17">
        <f t="shared" si="4"/>
        <v>0.26325900000000146</v>
      </c>
      <c r="S17">
        <f t="shared" si="5"/>
        <v>-0.42357099999999903</v>
      </c>
      <c r="T17">
        <f t="shared" si="1"/>
        <v>136628</v>
      </c>
      <c r="U17">
        <f t="shared" si="2"/>
        <v>11.825017183151767</v>
      </c>
    </row>
    <row r="18" spans="1:21" x14ac:dyDescent="0.3">
      <c r="A18">
        <v>1856</v>
      </c>
      <c r="B18">
        <v>132007</v>
      </c>
      <c r="C18">
        <v>119909</v>
      </c>
      <c r="D18">
        <v>47186</v>
      </c>
      <c r="E18">
        <v>11.790609999999999</v>
      </c>
      <c r="F18">
        <v>11.69449</v>
      </c>
      <c r="G18">
        <v>10.761850000000001</v>
      </c>
      <c r="H18">
        <v>0</v>
      </c>
      <c r="I18">
        <v>29763</v>
      </c>
      <c r="J18">
        <v>0</v>
      </c>
      <c r="K18">
        <v>47186</v>
      </c>
      <c r="L18">
        <v>90146</v>
      </c>
      <c r="M18">
        <v>132007</v>
      </c>
      <c r="N18">
        <v>0.269339</v>
      </c>
      <c r="O18">
        <v>2.9763000000000001E-2</v>
      </c>
      <c r="P18">
        <f t="shared" si="0"/>
        <v>9.9507860194849931E-2</v>
      </c>
      <c r="Q18">
        <f t="shared" si="3"/>
        <v>0.52294000000000196</v>
      </c>
      <c r="R18">
        <f t="shared" si="4"/>
        <v>-0.31000099999999975</v>
      </c>
      <c r="S18">
        <f t="shared" si="5"/>
        <v>-0.83294100000000171</v>
      </c>
      <c r="T18">
        <f t="shared" si="1"/>
        <v>179193</v>
      </c>
      <c r="U18">
        <f t="shared" si="2"/>
        <v>12.096218716260008</v>
      </c>
    </row>
    <row r="19" spans="1:21" x14ac:dyDescent="0.3">
      <c r="A19">
        <v>1857</v>
      </c>
      <c r="B19">
        <v>88806</v>
      </c>
      <c r="C19">
        <v>124698</v>
      </c>
      <c r="D19">
        <v>63598</v>
      </c>
      <c r="E19">
        <v>11.394209999999999</v>
      </c>
      <c r="F19">
        <v>11.733650000000001</v>
      </c>
      <c r="G19">
        <v>11.06034</v>
      </c>
      <c r="H19">
        <v>0</v>
      </c>
      <c r="I19">
        <v>36782</v>
      </c>
      <c r="J19">
        <v>0</v>
      </c>
      <c r="K19">
        <v>63598</v>
      </c>
      <c r="L19">
        <v>87916</v>
      </c>
      <c r="M19">
        <v>88806</v>
      </c>
      <c r="N19">
        <v>0.24032000000000001</v>
      </c>
      <c r="O19">
        <v>3.6782000000000002E-2</v>
      </c>
      <c r="P19">
        <f t="shared" si="0"/>
        <v>0.13273812531125723</v>
      </c>
      <c r="Q19">
        <f t="shared" si="3"/>
        <v>0.95850000000000257</v>
      </c>
      <c r="R19">
        <f t="shared" si="4"/>
        <v>-0.56933099999999826</v>
      </c>
      <c r="S19">
        <f t="shared" si="5"/>
        <v>-1.5278310000000008</v>
      </c>
      <c r="T19">
        <f t="shared" si="1"/>
        <v>152404</v>
      </c>
      <c r="U19">
        <f t="shared" si="2"/>
        <v>11.934290168609405</v>
      </c>
    </row>
    <row r="20" spans="1:21" x14ac:dyDescent="0.3">
      <c r="A20">
        <v>1858</v>
      </c>
      <c r="B20">
        <v>49279</v>
      </c>
      <c r="C20">
        <v>108211</v>
      </c>
      <c r="D20">
        <v>42761</v>
      </c>
      <c r="E20">
        <v>10.805249999999999</v>
      </c>
      <c r="F20">
        <v>11.591839999999999</v>
      </c>
      <c r="G20">
        <v>10.66338</v>
      </c>
      <c r="H20">
        <v>0</v>
      </c>
      <c r="I20">
        <v>34476</v>
      </c>
      <c r="J20">
        <v>1060</v>
      </c>
      <c r="K20">
        <v>42761</v>
      </c>
      <c r="L20">
        <v>73735</v>
      </c>
      <c r="M20">
        <v>48219</v>
      </c>
      <c r="N20">
        <v>0.164715</v>
      </c>
      <c r="O20">
        <v>3.5535999999999998E-2</v>
      </c>
      <c r="P20">
        <f t="shared" si="0"/>
        <v>0.1774572910996699</v>
      </c>
      <c r="Q20">
        <f t="shared" si="3"/>
        <v>1.4056500000000014</v>
      </c>
      <c r="R20">
        <f t="shared" si="4"/>
        <v>-0.3141809999999996</v>
      </c>
      <c r="S20">
        <f t="shared" si="5"/>
        <v>-1.719831000000001</v>
      </c>
      <c r="T20">
        <f t="shared" si="1"/>
        <v>92040</v>
      </c>
      <c r="U20">
        <f t="shared" si="2"/>
        <v>11.429978544149302</v>
      </c>
    </row>
    <row r="21" spans="1:21" x14ac:dyDescent="0.3">
      <c r="A21">
        <v>1859</v>
      </c>
      <c r="B21">
        <v>72649</v>
      </c>
      <c r="C21">
        <v>110741</v>
      </c>
      <c r="D21">
        <v>32604</v>
      </c>
      <c r="E21">
        <v>11.193390000000001</v>
      </c>
      <c r="F21">
        <v>11.61495</v>
      </c>
      <c r="G21">
        <v>10.392189999999999</v>
      </c>
      <c r="H21">
        <v>0</v>
      </c>
      <c r="I21">
        <v>28942</v>
      </c>
      <c r="J21">
        <v>3180</v>
      </c>
      <c r="K21">
        <v>32604</v>
      </c>
      <c r="L21">
        <v>81799</v>
      </c>
      <c r="M21">
        <v>69469</v>
      </c>
      <c r="N21">
        <v>0.18387200000000001</v>
      </c>
      <c r="O21">
        <v>3.2121999999999998E-2</v>
      </c>
      <c r="P21">
        <f t="shared" si="0"/>
        <v>0.14871709399335165</v>
      </c>
      <c r="Q21">
        <f t="shared" si="3"/>
        <v>1.0406200000000005</v>
      </c>
      <c r="R21">
        <f t="shared" si="4"/>
        <v>-1.9880999999998039E-2</v>
      </c>
      <c r="S21">
        <f t="shared" si="5"/>
        <v>-1.0605009999999986</v>
      </c>
      <c r="T21">
        <f t="shared" si="1"/>
        <v>105253</v>
      </c>
      <c r="U21">
        <f t="shared" si="2"/>
        <v>11.564122254701354</v>
      </c>
    </row>
    <row r="22" spans="1:21" x14ac:dyDescent="0.3">
      <c r="A22">
        <v>1860</v>
      </c>
      <c r="B22">
        <v>88897</v>
      </c>
      <c r="C22">
        <v>121499</v>
      </c>
      <c r="D22">
        <v>53107</v>
      </c>
      <c r="E22">
        <v>11.39523</v>
      </c>
      <c r="F22">
        <v>11.707660000000001</v>
      </c>
      <c r="G22">
        <v>10.88006</v>
      </c>
      <c r="H22">
        <v>0</v>
      </c>
      <c r="I22">
        <v>41795</v>
      </c>
      <c r="J22">
        <v>6886</v>
      </c>
      <c r="K22">
        <v>53107</v>
      </c>
      <c r="L22">
        <v>79704</v>
      </c>
      <c r="M22">
        <v>82011</v>
      </c>
      <c r="N22">
        <v>0.21482200000000001</v>
      </c>
      <c r="O22">
        <v>4.8681000000000002E-2</v>
      </c>
      <c r="P22">
        <f t="shared" si="0"/>
        <v>0.18474552471888364</v>
      </c>
      <c r="Q22">
        <f t="shared" si="3"/>
        <v>0.93149000000000193</v>
      </c>
      <c r="R22">
        <f t="shared" si="4"/>
        <v>-0.41504099999999866</v>
      </c>
      <c r="S22">
        <f t="shared" si="5"/>
        <v>-1.3465310000000006</v>
      </c>
      <c r="T22">
        <f t="shared" si="1"/>
        <v>142004</v>
      </c>
      <c r="U22">
        <f t="shared" si="2"/>
        <v>11.863610505200743</v>
      </c>
    </row>
    <row r="23" spans="1:21" x14ac:dyDescent="0.3">
      <c r="A23">
        <v>1861</v>
      </c>
      <c r="B23">
        <v>57482</v>
      </c>
      <c r="C23">
        <v>149375</v>
      </c>
      <c r="D23">
        <v>72093</v>
      </c>
      <c r="E23">
        <v>10.95923</v>
      </c>
      <c r="F23">
        <v>11.91422</v>
      </c>
      <c r="G23">
        <v>11.18571</v>
      </c>
      <c r="H23">
        <v>0</v>
      </c>
      <c r="I23">
        <v>64407</v>
      </c>
      <c r="J23">
        <v>2032</v>
      </c>
      <c r="K23">
        <v>72093</v>
      </c>
      <c r="L23">
        <v>84968</v>
      </c>
      <c r="M23">
        <v>55450</v>
      </c>
      <c r="N23">
        <v>0.21251100000000001</v>
      </c>
      <c r="O23">
        <v>6.6438999999999998E-2</v>
      </c>
      <c r="P23">
        <f t="shared" si="0"/>
        <v>0.23817530023301664</v>
      </c>
      <c r="Q23">
        <f t="shared" si="3"/>
        <v>1.5740500000000015</v>
      </c>
      <c r="R23">
        <f t="shared" si="4"/>
        <v>-0.51413099999999901</v>
      </c>
      <c r="S23">
        <f t="shared" si="5"/>
        <v>-2.0881810000000005</v>
      </c>
      <c r="T23">
        <f t="shared" si="1"/>
        <v>129575</v>
      </c>
      <c r="U23">
        <f t="shared" si="2"/>
        <v>11.772015143057907</v>
      </c>
    </row>
    <row r="24" spans="1:21" x14ac:dyDescent="0.3">
      <c r="A24">
        <v>1862</v>
      </c>
      <c r="B24">
        <v>85844</v>
      </c>
      <c r="C24">
        <v>198840</v>
      </c>
      <c r="D24">
        <v>85878</v>
      </c>
      <c r="E24">
        <v>11.360290000000001</v>
      </c>
      <c r="F24">
        <v>12.20026</v>
      </c>
      <c r="G24">
        <v>11.36068</v>
      </c>
      <c r="H24">
        <v>0</v>
      </c>
      <c r="I24">
        <v>96369</v>
      </c>
      <c r="J24">
        <v>2291</v>
      </c>
      <c r="K24">
        <v>85878</v>
      </c>
      <c r="L24">
        <v>102471</v>
      </c>
      <c r="M24">
        <v>83553</v>
      </c>
      <c r="N24">
        <v>0.27190199999999998</v>
      </c>
      <c r="O24">
        <v>9.8659999999999998E-2</v>
      </c>
      <c r="P24">
        <f t="shared" si="0"/>
        <v>0.26624424522751933</v>
      </c>
      <c r="Q24">
        <f t="shared" si="3"/>
        <v>1.4590300000000003</v>
      </c>
      <c r="R24">
        <f t="shared" si="4"/>
        <v>-0.40306099999999923</v>
      </c>
      <c r="S24">
        <f t="shared" si="5"/>
        <v>-1.8620909999999995</v>
      </c>
      <c r="T24">
        <f t="shared" si="1"/>
        <v>171722</v>
      </c>
      <c r="U24">
        <f t="shared" si="2"/>
        <v>12.053632169137666</v>
      </c>
    </row>
    <row r="25" spans="1:21" x14ac:dyDescent="0.3">
      <c r="A25">
        <v>1863</v>
      </c>
      <c r="B25">
        <v>128267</v>
      </c>
      <c r="C25">
        <v>301592</v>
      </c>
      <c r="D25">
        <v>154796</v>
      </c>
      <c r="E25">
        <v>11.76187</v>
      </c>
      <c r="F25">
        <v>12.61683</v>
      </c>
      <c r="G25">
        <v>11.949859999999999</v>
      </c>
      <c r="H25">
        <v>0</v>
      </c>
      <c r="I25">
        <v>177740</v>
      </c>
      <c r="J25">
        <v>1475</v>
      </c>
      <c r="K25">
        <v>154796</v>
      </c>
      <c r="L25">
        <v>123852</v>
      </c>
      <c r="M25">
        <v>126792</v>
      </c>
      <c r="N25">
        <v>0.40544000000000002</v>
      </c>
      <c r="O25">
        <v>0.17921500000000001</v>
      </c>
      <c r="P25">
        <f t="shared" si="0"/>
        <v>0.30653120216195878</v>
      </c>
      <c r="Q25">
        <f t="shared" si="3"/>
        <v>1.4740200000000012</v>
      </c>
      <c r="R25">
        <f t="shared" si="4"/>
        <v>-0.57567099999999805</v>
      </c>
      <c r="S25">
        <f t="shared" si="5"/>
        <v>-2.0496909999999993</v>
      </c>
      <c r="T25">
        <f t="shared" si="1"/>
        <v>283063</v>
      </c>
      <c r="U25">
        <f t="shared" si="2"/>
        <v>12.553424766691357</v>
      </c>
    </row>
    <row r="26" spans="1:21" x14ac:dyDescent="0.3">
      <c r="A26">
        <v>1864</v>
      </c>
      <c r="B26">
        <v>173348</v>
      </c>
      <c r="C26">
        <v>362397</v>
      </c>
      <c r="D26">
        <v>183513</v>
      </c>
      <c r="E26">
        <v>12.06306</v>
      </c>
      <c r="F26">
        <v>12.8005</v>
      </c>
      <c r="G26">
        <v>12.120039999999999</v>
      </c>
      <c r="H26">
        <v>0</v>
      </c>
      <c r="I26">
        <v>237125</v>
      </c>
      <c r="J26">
        <v>2129</v>
      </c>
      <c r="K26">
        <v>183513</v>
      </c>
      <c r="L26">
        <v>125272</v>
      </c>
      <c r="M26">
        <v>171219</v>
      </c>
      <c r="N26">
        <v>0.48000399999999999</v>
      </c>
      <c r="O26">
        <v>0.23925399999999999</v>
      </c>
      <c r="P26">
        <f t="shared" si="0"/>
        <v>0.33264002624927358</v>
      </c>
      <c r="Q26">
        <f t="shared" si="3"/>
        <v>1.3565000000000005</v>
      </c>
      <c r="R26">
        <f t="shared" si="4"/>
        <v>-0.56218099999999893</v>
      </c>
      <c r="S26">
        <f t="shared" si="5"/>
        <v>-1.9186809999999994</v>
      </c>
      <c r="T26">
        <f t="shared" si="1"/>
        <v>356861</v>
      </c>
      <c r="U26">
        <f t="shared" si="2"/>
        <v>12.785101629200851</v>
      </c>
    </row>
    <row r="27" spans="1:21" x14ac:dyDescent="0.3">
      <c r="A27">
        <v>1865</v>
      </c>
      <c r="B27">
        <v>146612</v>
      </c>
      <c r="C27">
        <v>360102</v>
      </c>
      <c r="D27">
        <v>148329</v>
      </c>
      <c r="E27">
        <v>11.89555</v>
      </c>
      <c r="F27">
        <v>12.794140000000001</v>
      </c>
      <c r="G27">
        <v>11.90719</v>
      </c>
      <c r="H27">
        <v>0</v>
      </c>
      <c r="I27">
        <v>208788</v>
      </c>
      <c r="J27">
        <v>7433</v>
      </c>
      <c r="K27">
        <v>148329</v>
      </c>
      <c r="L27">
        <v>151314</v>
      </c>
      <c r="M27">
        <v>139179</v>
      </c>
      <c r="N27">
        <v>0.43882199999999999</v>
      </c>
      <c r="O27">
        <v>0.216221</v>
      </c>
      <c r="P27">
        <f t="shared" si="0"/>
        <v>0.3300867271308906</v>
      </c>
      <c r="Q27">
        <f t="shared" si="3"/>
        <v>1.5176500000000015</v>
      </c>
      <c r="R27">
        <f t="shared" si="4"/>
        <v>-0.35569099999999843</v>
      </c>
      <c r="S27">
        <f t="shared" si="5"/>
        <v>-1.8733409999999999</v>
      </c>
      <c r="T27">
        <f t="shared" si="1"/>
        <v>294941</v>
      </c>
      <c r="U27">
        <f t="shared" si="2"/>
        <v>12.59453061531929</v>
      </c>
    </row>
    <row r="28" spans="1:21" x14ac:dyDescent="0.3">
      <c r="A28">
        <v>1866</v>
      </c>
      <c r="B28">
        <v>168198</v>
      </c>
      <c r="C28">
        <v>301611</v>
      </c>
      <c r="D28">
        <v>115281</v>
      </c>
      <c r="E28">
        <v>12.0329</v>
      </c>
      <c r="F28">
        <v>12.61689</v>
      </c>
      <c r="G28">
        <v>11.65513</v>
      </c>
      <c r="H28">
        <v>0</v>
      </c>
      <c r="I28">
        <v>176744</v>
      </c>
      <c r="J28">
        <v>253</v>
      </c>
      <c r="K28">
        <v>115281</v>
      </c>
      <c r="L28">
        <v>124867</v>
      </c>
      <c r="M28">
        <v>167945</v>
      </c>
      <c r="N28">
        <v>0.40809299999999998</v>
      </c>
      <c r="O28">
        <v>0.17699699999999999</v>
      </c>
      <c r="P28">
        <f t="shared" si="0"/>
        <v>0.30251243398451516</v>
      </c>
      <c r="Q28">
        <f t="shared" si="3"/>
        <v>1.2030500000000011</v>
      </c>
      <c r="R28">
        <f t="shared" si="4"/>
        <v>-0.28088099999999905</v>
      </c>
      <c r="S28">
        <f t="shared" si="5"/>
        <v>-1.4839310000000001</v>
      </c>
      <c r="T28">
        <f t="shared" si="1"/>
        <v>283479</v>
      </c>
      <c r="U28">
        <f t="shared" si="2"/>
        <v>12.55489332533225</v>
      </c>
    </row>
    <row r="29" spans="1:21" x14ac:dyDescent="0.3">
      <c r="A29">
        <v>1867</v>
      </c>
      <c r="B29">
        <v>129495</v>
      </c>
      <c r="C29">
        <v>253224</v>
      </c>
      <c r="D29">
        <v>89784</v>
      </c>
      <c r="E29">
        <v>11.7714</v>
      </c>
      <c r="F29">
        <v>12.442030000000001</v>
      </c>
      <c r="G29">
        <v>11.40516</v>
      </c>
      <c r="H29">
        <v>124</v>
      </c>
      <c r="I29">
        <v>141646</v>
      </c>
      <c r="J29">
        <v>1040</v>
      </c>
      <c r="K29">
        <v>89660</v>
      </c>
      <c r="L29">
        <v>111578</v>
      </c>
      <c r="M29">
        <v>128455</v>
      </c>
      <c r="N29">
        <v>0.32969300000000001</v>
      </c>
      <c r="O29">
        <v>0.14280999999999999</v>
      </c>
      <c r="P29">
        <f t="shared" si="0"/>
        <v>0.30224146724994339</v>
      </c>
      <c r="Q29">
        <f t="shared" si="3"/>
        <v>1.289690000000002</v>
      </c>
      <c r="R29">
        <f t="shared" si="4"/>
        <v>-0.20577099999999859</v>
      </c>
      <c r="S29">
        <f t="shared" si="5"/>
        <v>-1.4954610000000006</v>
      </c>
      <c r="T29">
        <f t="shared" si="1"/>
        <v>219279</v>
      </c>
      <c r="U29">
        <f t="shared" si="2"/>
        <v>12.298100170586846</v>
      </c>
    </row>
    <row r="30" spans="1:21" x14ac:dyDescent="0.3">
      <c r="A30">
        <v>1868</v>
      </c>
      <c r="B30">
        <v>118674</v>
      </c>
      <c r="C30">
        <v>360030</v>
      </c>
      <c r="D30">
        <v>92116</v>
      </c>
      <c r="E30">
        <v>11.684139999999999</v>
      </c>
      <c r="F30">
        <v>12.793939999999999</v>
      </c>
      <c r="G30">
        <v>11.4308</v>
      </c>
      <c r="H30">
        <v>0</v>
      </c>
      <c r="I30">
        <v>254292</v>
      </c>
      <c r="J30">
        <v>5221</v>
      </c>
      <c r="K30">
        <v>92116</v>
      </c>
      <c r="L30">
        <v>105738</v>
      </c>
      <c r="M30">
        <v>113453</v>
      </c>
      <c r="N30">
        <v>0.311307</v>
      </c>
      <c r="O30">
        <v>0.25951299999999999</v>
      </c>
      <c r="P30">
        <f t="shared" si="0"/>
        <v>0.45463193300865423</v>
      </c>
      <c r="Q30">
        <f t="shared" si="3"/>
        <v>1.728860000000001</v>
      </c>
      <c r="R30">
        <f t="shared" si="4"/>
        <v>0.12049900000000058</v>
      </c>
      <c r="S30">
        <f t="shared" si="5"/>
        <v>-1.6083610000000004</v>
      </c>
      <c r="T30">
        <f t="shared" si="1"/>
        <v>210790</v>
      </c>
      <c r="U30">
        <f t="shared" si="2"/>
        <v>12.258617656193941</v>
      </c>
    </row>
    <row r="31" spans="1:21" x14ac:dyDescent="0.3">
      <c r="A31">
        <v>1869</v>
      </c>
      <c r="B31">
        <v>124410</v>
      </c>
      <c r="C31">
        <v>386682</v>
      </c>
      <c r="D31">
        <v>78979</v>
      </c>
      <c r="E31">
        <v>11.731339999999999</v>
      </c>
      <c r="F31">
        <v>12.865360000000001</v>
      </c>
      <c r="G31">
        <v>11.27694</v>
      </c>
      <c r="H31">
        <v>0</v>
      </c>
      <c r="I31">
        <v>294234</v>
      </c>
      <c r="J31">
        <v>2380</v>
      </c>
      <c r="K31">
        <v>78979</v>
      </c>
      <c r="L31">
        <v>92448</v>
      </c>
      <c r="M31">
        <v>122030</v>
      </c>
      <c r="N31">
        <v>0.29345700000000002</v>
      </c>
      <c r="O31">
        <v>0.29661399999999999</v>
      </c>
      <c r="P31">
        <f t="shared" si="0"/>
        <v>0.50267510180978214</v>
      </c>
      <c r="Q31">
        <f t="shared" si="3"/>
        <v>1.7530800000000024</v>
      </c>
      <c r="R31">
        <f t="shared" si="4"/>
        <v>0.34577900000000206</v>
      </c>
      <c r="S31">
        <f t="shared" si="5"/>
        <v>-1.4073010000000004</v>
      </c>
      <c r="T31">
        <f t="shared" si="1"/>
        <v>203389</v>
      </c>
      <c r="U31">
        <f t="shared" si="2"/>
        <v>12.222875680504885</v>
      </c>
    </row>
    <row r="32" spans="1:21" x14ac:dyDescent="0.3">
      <c r="A32">
        <v>1870</v>
      </c>
      <c r="B32">
        <v>133641</v>
      </c>
      <c r="C32">
        <v>404343</v>
      </c>
      <c r="D32">
        <v>116405</v>
      </c>
      <c r="E32">
        <v>11.802910000000001</v>
      </c>
      <c r="F32">
        <v>12.910019999999999</v>
      </c>
      <c r="G32">
        <v>11.66483</v>
      </c>
      <c r="H32">
        <v>0</v>
      </c>
      <c r="I32">
        <v>328947</v>
      </c>
      <c r="J32">
        <v>13058</v>
      </c>
      <c r="K32">
        <v>116405</v>
      </c>
      <c r="L32">
        <v>75396</v>
      </c>
      <c r="M32">
        <v>120583</v>
      </c>
      <c r="N32">
        <v>0.312384</v>
      </c>
      <c r="O32">
        <v>0.342005</v>
      </c>
      <c r="P32">
        <f t="shared" si="0"/>
        <v>0.52263256258891888</v>
      </c>
      <c r="Q32">
        <f t="shared" si="3"/>
        <v>1.7261699999999998</v>
      </c>
      <c r="R32">
        <f t="shared" si="4"/>
        <v>2.5490000000001345E-3</v>
      </c>
      <c r="S32">
        <f t="shared" si="5"/>
        <v>-1.7236209999999996</v>
      </c>
      <c r="T32">
        <f t="shared" si="1"/>
        <v>250046</v>
      </c>
      <c r="U32">
        <f t="shared" si="2"/>
        <v>12.42940017991846</v>
      </c>
    </row>
    <row r="33" spans="1:21" x14ac:dyDescent="0.3">
      <c r="A33">
        <v>1871</v>
      </c>
      <c r="B33">
        <v>39436</v>
      </c>
      <c r="C33">
        <v>220449</v>
      </c>
      <c r="D33">
        <v>32467</v>
      </c>
      <c r="E33">
        <v>10.58243</v>
      </c>
      <c r="F33">
        <v>12.303419999999999</v>
      </c>
      <c r="G33">
        <v>10.387980000000001</v>
      </c>
      <c r="H33">
        <v>0</v>
      </c>
      <c r="I33">
        <v>205519</v>
      </c>
      <c r="J33">
        <v>1794</v>
      </c>
      <c r="K33">
        <v>32467</v>
      </c>
      <c r="L33">
        <v>14930</v>
      </c>
      <c r="M33">
        <v>37642</v>
      </c>
      <c r="N33">
        <v>8.5039000000000003E-2</v>
      </c>
      <c r="O33">
        <v>0.207313</v>
      </c>
      <c r="P33">
        <f t="shared" si="0"/>
        <v>0.70912119636602455</v>
      </c>
      <c r="Q33">
        <f t="shared" si="3"/>
        <v>2.3400499999999997</v>
      </c>
      <c r="R33">
        <f t="shared" si="4"/>
        <v>0.67279899999999948</v>
      </c>
      <c r="S33">
        <f t="shared" si="5"/>
        <v>-1.6672510000000003</v>
      </c>
      <c r="T33">
        <f t="shared" si="1"/>
        <v>71903</v>
      </c>
      <c r="U33">
        <f t="shared" si="2"/>
        <v>11.183073267456214</v>
      </c>
    </row>
    <row r="34" spans="1:21" x14ac:dyDescent="0.3">
      <c r="A34">
        <v>1872</v>
      </c>
      <c r="B34">
        <v>59908</v>
      </c>
      <c r="C34">
        <v>262580</v>
      </c>
      <c r="D34">
        <v>56496</v>
      </c>
      <c r="E34">
        <v>11.00057</v>
      </c>
      <c r="F34">
        <v>12.47831</v>
      </c>
      <c r="G34">
        <v>10.941929999999999</v>
      </c>
      <c r="H34">
        <v>1165</v>
      </c>
      <c r="I34">
        <v>242212</v>
      </c>
      <c r="J34">
        <v>10722</v>
      </c>
      <c r="K34">
        <v>55331</v>
      </c>
      <c r="L34">
        <v>20368</v>
      </c>
      <c r="M34">
        <v>49186</v>
      </c>
      <c r="N34">
        <v>0.124885</v>
      </c>
      <c r="O34">
        <v>0.25409900000000002</v>
      </c>
      <c r="P34">
        <f t="shared" si="0"/>
        <v>0.67047421527030171</v>
      </c>
      <c r="Q34">
        <f t="shared" si="3"/>
        <v>2.0968000000000018</v>
      </c>
      <c r="R34">
        <f t="shared" si="4"/>
        <v>0.29373900000000219</v>
      </c>
      <c r="S34">
        <f t="shared" si="5"/>
        <v>-1.8030609999999996</v>
      </c>
      <c r="T34">
        <f t="shared" si="1"/>
        <v>116404</v>
      </c>
      <c r="U34">
        <f t="shared" si="2"/>
        <v>11.664822177950205</v>
      </c>
    </row>
    <row r="35" spans="1:21" x14ac:dyDescent="0.3">
      <c r="A35">
        <v>1873</v>
      </c>
      <c r="B35">
        <v>106002</v>
      </c>
      <c r="C35">
        <v>270866</v>
      </c>
      <c r="D35">
        <v>63753</v>
      </c>
      <c r="E35">
        <v>11.571210000000001</v>
      </c>
      <c r="F35">
        <v>12.50938</v>
      </c>
      <c r="G35">
        <v>11.06277</v>
      </c>
      <c r="H35">
        <v>0</v>
      </c>
      <c r="I35">
        <v>252702</v>
      </c>
      <c r="J35">
        <v>20001</v>
      </c>
      <c r="K35">
        <v>63753</v>
      </c>
      <c r="L35">
        <v>18164</v>
      </c>
      <c r="M35">
        <v>86001</v>
      </c>
      <c r="N35">
        <v>0.16791800000000001</v>
      </c>
      <c r="O35">
        <v>0.27270299999999997</v>
      </c>
      <c r="P35">
        <f t="shared" si="0"/>
        <v>0.61890604396976079</v>
      </c>
      <c r="Q35">
        <f t="shared" si="3"/>
        <v>1.5572300000000006</v>
      </c>
      <c r="R35">
        <f t="shared" si="4"/>
        <v>0.20396900000000073</v>
      </c>
      <c r="S35">
        <f t="shared" si="5"/>
        <v>-1.3532609999999998</v>
      </c>
      <c r="T35">
        <f t="shared" si="1"/>
        <v>169755</v>
      </c>
      <c r="U35">
        <f t="shared" si="2"/>
        <v>12.042111500068152</v>
      </c>
    </row>
    <row r="36" spans="1:21" x14ac:dyDescent="0.3">
      <c r="A36">
        <v>1874</v>
      </c>
      <c r="B36">
        <v>148543</v>
      </c>
      <c r="C36">
        <v>317527</v>
      </c>
      <c r="D36">
        <v>101545</v>
      </c>
      <c r="E36">
        <v>11.90863</v>
      </c>
      <c r="F36">
        <v>12.66832</v>
      </c>
      <c r="G36">
        <v>11.52826</v>
      </c>
      <c r="H36">
        <v>0</v>
      </c>
      <c r="I36">
        <v>297652</v>
      </c>
      <c r="J36">
        <v>9668</v>
      </c>
      <c r="K36">
        <v>101545</v>
      </c>
      <c r="L36">
        <v>19875</v>
      </c>
      <c r="M36">
        <v>138875</v>
      </c>
      <c r="N36">
        <v>0.260295</v>
      </c>
      <c r="O36">
        <v>0.30731999999999998</v>
      </c>
      <c r="P36">
        <f t="shared" si="0"/>
        <v>0.54142332390793058</v>
      </c>
      <c r="Q36">
        <f t="shared" si="3"/>
        <v>1.3787500000000001</v>
      </c>
      <c r="R36">
        <f t="shared" si="4"/>
        <v>-0.10258099999999892</v>
      </c>
      <c r="S36">
        <f t="shared" si="5"/>
        <v>-1.4813309999999991</v>
      </c>
      <c r="T36">
        <f t="shared" si="1"/>
        <v>250088</v>
      </c>
      <c r="U36">
        <f t="shared" si="2"/>
        <v>12.429568134906917</v>
      </c>
    </row>
    <row r="37" spans="1:21" x14ac:dyDescent="0.3">
      <c r="A37">
        <v>1875</v>
      </c>
      <c r="B37">
        <v>92303</v>
      </c>
      <c r="C37">
        <v>326979</v>
      </c>
      <c r="D37">
        <v>81308</v>
      </c>
      <c r="E37">
        <v>11.432829999999999</v>
      </c>
      <c r="F37">
        <v>12.697649999999999</v>
      </c>
      <c r="G37">
        <v>11.305999999999999</v>
      </c>
      <c r="H37">
        <v>0</v>
      </c>
      <c r="I37">
        <v>305261</v>
      </c>
      <c r="J37">
        <v>9528</v>
      </c>
      <c r="K37">
        <v>81308</v>
      </c>
      <c r="L37">
        <v>21718</v>
      </c>
      <c r="M37">
        <v>82775</v>
      </c>
      <c r="N37">
        <v>0.18580099999999999</v>
      </c>
      <c r="O37">
        <v>0.31478899999999999</v>
      </c>
      <c r="P37">
        <f t="shared" si="0"/>
        <v>0.62883597355120957</v>
      </c>
      <c r="Q37">
        <f t="shared" si="3"/>
        <v>1.8838800000000013</v>
      </c>
      <c r="R37">
        <f t="shared" si="4"/>
        <v>0.14900900000000128</v>
      </c>
      <c r="S37">
        <f t="shared" si="5"/>
        <v>-1.7348710000000001</v>
      </c>
      <c r="T37">
        <f t="shared" si="1"/>
        <v>173611</v>
      </c>
      <c r="U37">
        <f t="shared" si="2"/>
        <v>12.064572443256269</v>
      </c>
    </row>
    <row r="38" spans="1:21" x14ac:dyDescent="0.3">
      <c r="A38">
        <v>1876</v>
      </c>
      <c r="B38">
        <v>62701</v>
      </c>
      <c r="C38">
        <v>264115</v>
      </c>
      <c r="D38">
        <v>72994</v>
      </c>
      <c r="E38">
        <v>11.04613</v>
      </c>
      <c r="F38">
        <v>12.48414</v>
      </c>
      <c r="G38">
        <v>11.198130000000001</v>
      </c>
      <c r="H38">
        <v>182</v>
      </c>
      <c r="I38">
        <v>243407</v>
      </c>
      <c r="J38">
        <v>4644</v>
      </c>
      <c r="K38">
        <v>72812</v>
      </c>
      <c r="L38">
        <v>20708</v>
      </c>
      <c r="M38">
        <v>58057</v>
      </c>
      <c r="N38">
        <v>0.15157699999999999</v>
      </c>
      <c r="O38">
        <v>0.24823300000000001</v>
      </c>
      <c r="P38">
        <f t="shared" si="0"/>
        <v>0.62087741677296715</v>
      </c>
      <c r="Q38">
        <f t="shared" si="3"/>
        <v>2.0570700000000013</v>
      </c>
      <c r="R38">
        <f t="shared" si="4"/>
        <v>4.3369000000000213E-2</v>
      </c>
      <c r="S38">
        <f t="shared" si="5"/>
        <v>-2.0137010000000011</v>
      </c>
      <c r="T38">
        <f t="shared" si="1"/>
        <v>135695</v>
      </c>
      <c r="U38">
        <f t="shared" si="2"/>
        <v>11.818164999160343</v>
      </c>
    </row>
    <row r="39" spans="1:21" x14ac:dyDescent="0.3">
      <c r="A39">
        <v>1877</v>
      </c>
      <c r="B39">
        <v>90985</v>
      </c>
      <c r="C39">
        <v>314683</v>
      </c>
      <c r="D39">
        <v>75892</v>
      </c>
      <c r="E39">
        <v>11.41845</v>
      </c>
      <c r="F39">
        <v>12.659319999999999</v>
      </c>
      <c r="G39">
        <v>11.237069999999999</v>
      </c>
      <c r="H39">
        <v>956</v>
      </c>
      <c r="I39">
        <v>299176</v>
      </c>
      <c r="J39">
        <v>9593</v>
      </c>
      <c r="K39">
        <v>74936</v>
      </c>
      <c r="L39">
        <v>15507</v>
      </c>
      <c r="M39">
        <v>81392</v>
      </c>
      <c r="N39">
        <v>0.17183499999999999</v>
      </c>
      <c r="O39">
        <v>0.30972499999999997</v>
      </c>
      <c r="P39">
        <f t="shared" si="0"/>
        <v>0.64317011379682698</v>
      </c>
      <c r="Q39">
        <f t="shared" si="3"/>
        <v>1.8599300000000003</v>
      </c>
      <c r="R39">
        <f t="shared" si="4"/>
        <v>0.17960900000000102</v>
      </c>
      <c r="S39">
        <f t="shared" si="5"/>
        <v>-1.6803209999999993</v>
      </c>
      <c r="T39">
        <f t="shared" si="1"/>
        <v>166877</v>
      </c>
      <c r="U39">
        <f t="shared" si="2"/>
        <v>12.025012293083558</v>
      </c>
    </row>
    <row r="40" spans="1:21" x14ac:dyDescent="0.3">
      <c r="A40">
        <v>1878</v>
      </c>
      <c r="B40">
        <v>65554</v>
      </c>
      <c r="C40">
        <v>318800</v>
      </c>
      <c r="D40">
        <v>65581</v>
      </c>
      <c r="E40">
        <v>11.090630000000001</v>
      </c>
      <c r="F40">
        <v>12.672319999999999</v>
      </c>
      <c r="G40">
        <v>11.09104</v>
      </c>
      <c r="H40">
        <v>0</v>
      </c>
      <c r="I40">
        <v>300636</v>
      </c>
      <c r="J40">
        <v>14789</v>
      </c>
      <c r="K40">
        <v>65581</v>
      </c>
      <c r="L40">
        <v>18164</v>
      </c>
      <c r="M40">
        <v>50765</v>
      </c>
      <c r="N40">
        <v>0.13450999999999999</v>
      </c>
      <c r="O40">
        <v>0.31542500000000001</v>
      </c>
      <c r="P40">
        <f t="shared" si="0"/>
        <v>0.70104570660206478</v>
      </c>
      <c r="Q40">
        <f t="shared" si="3"/>
        <v>2.2007499999999993</v>
      </c>
      <c r="R40">
        <f t="shared" si="4"/>
        <v>0.33863900000000058</v>
      </c>
      <c r="S40">
        <f t="shared" si="5"/>
        <v>-1.8621109999999987</v>
      </c>
      <c r="T40">
        <f t="shared" si="1"/>
        <v>131135</v>
      </c>
      <c r="U40">
        <f t="shared" si="2"/>
        <v>11.783982605898437</v>
      </c>
    </row>
    <row r="41" spans="1:21" x14ac:dyDescent="0.3">
      <c r="A41">
        <v>1879</v>
      </c>
      <c r="B41">
        <v>54372</v>
      </c>
      <c r="C41">
        <v>282688</v>
      </c>
      <c r="D41">
        <v>51200</v>
      </c>
      <c r="E41">
        <v>10.903600000000001</v>
      </c>
      <c r="F41">
        <v>12.552099999999999</v>
      </c>
      <c r="G41">
        <v>10.843489999999999</v>
      </c>
      <c r="H41">
        <v>0</v>
      </c>
      <c r="I41">
        <v>276112</v>
      </c>
      <c r="J41">
        <v>13236</v>
      </c>
      <c r="K41">
        <v>51200</v>
      </c>
      <c r="L41">
        <v>6576</v>
      </c>
      <c r="M41">
        <v>41136</v>
      </c>
      <c r="N41">
        <v>9.8912E-2</v>
      </c>
      <c r="O41">
        <v>0.28934799999999999</v>
      </c>
      <c r="P41">
        <f t="shared" si="0"/>
        <v>0.74524287848349047</v>
      </c>
      <c r="Q41">
        <f t="shared" si="3"/>
        <v>2.2675599999999996</v>
      </c>
      <c r="R41">
        <f t="shared" si="4"/>
        <v>0.46596900000000119</v>
      </c>
      <c r="S41">
        <f t="shared" si="5"/>
        <v>-1.8015909999999984</v>
      </c>
      <c r="T41">
        <f t="shared" si="1"/>
        <v>105572</v>
      </c>
      <c r="U41">
        <f t="shared" si="2"/>
        <v>11.567148463580269</v>
      </c>
    </row>
    <row r="42" spans="1:21" x14ac:dyDescent="0.3">
      <c r="A42">
        <v>1880</v>
      </c>
      <c r="B42">
        <v>53201</v>
      </c>
      <c r="C42">
        <v>360381</v>
      </c>
      <c r="D42">
        <v>48227</v>
      </c>
      <c r="E42">
        <v>10.881830000000001</v>
      </c>
      <c r="F42">
        <v>12.794919999999999</v>
      </c>
      <c r="G42">
        <v>10.783670000000001</v>
      </c>
      <c r="H42">
        <v>0</v>
      </c>
      <c r="I42">
        <v>355680</v>
      </c>
      <c r="J42">
        <v>8462</v>
      </c>
      <c r="K42">
        <v>48227</v>
      </c>
      <c r="L42">
        <v>4701</v>
      </c>
      <c r="M42">
        <v>44739</v>
      </c>
      <c r="N42">
        <v>9.7667000000000004E-2</v>
      </c>
      <c r="O42">
        <v>0.36414200000000002</v>
      </c>
      <c r="P42">
        <f t="shared" si="0"/>
        <v>0.78851213380423513</v>
      </c>
      <c r="Q42">
        <f t="shared" si="3"/>
        <v>2.5321499999999997</v>
      </c>
      <c r="R42">
        <f t="shared" si="4"/>
        <v>0.76860899999999965</v>
      </c>
      <c r="S42">
        <f t="shared" si="5"/>
        <v>-1.763541</v>
      </c>
      <c r="T42">
        <f t="shared" si="1"/>
        <v>101428</v>
      </c>
      <c r="U42">
        <f t="shared" si="2"/>
        <v>11.527104466143498</v>
      </c>
    </row>
    <row r="43" spans="1:21" x14ac:dyDescent="0.3">
      <c r="A43">
        <v>1881</v>
      </c>
      <c r="B43">
        <v>100854</v>
      </c>
      <c r="C43">
        <v>552022</v>
      </c>
      <c r="D43">
        <v>55989</v>
      </c>
      <c r="E43">
        <v>11.521430000000001</v>
      </c>
      <c r="F43">
        <v>13.22134</v>
      </c>
      <c r="G43">
        <v>10.93291</v>
      </c>
      <c r="H43">
        <v>0</v>
      </c>
      <c r="I43">
        <v>544138</v>
      </c>
      <c r="J43">
        <v>20233</v>
      </c>
      <c r="K43">
        <v>55989</v>
      </c>
      <c r="L43">
        <v>7884</v>
      </c>
      <c r="M43">
        <v>80621</v>
      </c>
      <c r="N43">
        <v>0.14449400000000001</v>
      </c>
      <c r="O43">
        <v>0.56437099999999996</v>
      </c>
      <c r="P43">
        <f t="shared" si="0"/>
        <v>0.79616146939120991</v>
      </c>
      <c r="Q43">
        <f t="shared" si="3"/>
        <v>2.3189700000000002</v>
      </c>
      <c r="R43">
        <f t="shared" si="4"/>
        <v>1.045789000000001</v>
      </c>
      <c r="S43">
        <f t="shared" si="5"/>
        <v>-1.2731809999999992</v>
      </c>
      <c r="T43">
        <f t="shared" si="1"/>
        <v>156843</v>
      </c>
      <c r="U43">
        <f t="shared" si="2"/>
        <v>11.963000583996861</v>
      </c>
    </row>
    <row r="44" spans="1:21" x14ac:dyDescent="0.3">
      <c r="A44">
        <v>1882</v>
      </c>
      <c r="B44">
        <v>132227</v>
      </c>
      <c r="C44">
        <v>700972</v>
      </c>
      <c r="D44">
        <v>48516</v>
      </c>
      <c r="E44">
        <v>11.79228</v>
      </c>
      <c r="F44">
        <v>13.46022</v>
      </c>
      <c r="G44">
        <v>10.78965</v>
      </c>
      <c r="H44">
        <v>0</v>
      </c>
      <c r="I44">
        <v>696586</v>
      </c>
      <c r="J44">
        <v>20763</v>
      </c>
      <c r="K44">
        <v>48516</v>
      </c>
      <c r="L44">
        <v>4386</v>
      </c>
      <c r="M44">
        <v>111464</v>
      </c>
      <c r="N44">
        <v>0.16436600000000001</v>
      </c>
      <c r="O44">
        <v>0.71734900000000001</v>
      </c>
      <c r="P44">
        <f t="shared" si="0"/>
        <v>0.81358375438775565</v>
      </c>
      <c r="Q44">
        <f t="shared" si="3"/>
        <v>2.2870000000000008</v>
      </c>
      <c r="R44">
        <f t="shared" si="4"/>
        <v>1.4279290000000007</v>
      </c>
      <c r="S44">
        <f t="shared" si="5"/>
        <v>-0.85907100000000014</v>
      </c>
      <c r="T44">
        <f t="shared" si="1"/>
        <v>180743</v>
      </c>
      <c r="U44">
        <f t="shared" si="2"/>
        <v>12.104831411746876</v>
      </c>
    </row>
    <row r="45" spans="1:21" x14ac:dyDescent="0.3">
      <c r="A45">
        <v>1883</v>
      </c>
      <c r="B45">
        <v>138467</v>
      </c>
      <c r="C45">
        <v>763490</v>
      </c>
      <c r="D45">
        <v>51675</v>
      </c>
      <c r="E45">
        <v>11.83839</v>
      </c>
      <c r="F45">
        <v>13.54566</v>
      </c>
      <c r="G45">
        <v>10.852729999999999</v>
      </c>
      <c r="H45">
        <v>0</v>
      </c>
      <c r="I45">
        <v>756652</v>
      </c>
      <c r="J45">
        <v>34096</v>
      </c>
      <c r="K45">
        <v>51675</v>
      </c>
      <c r="L45">
        <v>6838</v>
      </c>
      <c r="M45">
        <v>104371</v>
      </c>
      <c r="N45">
        <v>0.162884</v>
      </c>
      <c r="O45">
        <v>0.79074800000000001</v>
      </c>
      <c r="P45">
        <f t="shared" si="0"/>
        <v>0.82919616791382833</v>
      </c>
      <c r="Q45">
        <f t="shared" si="3"/>
        <v>2.3263300000000005</v>
      </c>
      <c r="R45">
        <f t="shared" si="4"/>
        <v>1.4502890000000015</v>
      </c>
      <c r="S45">
        <f t="shared" si="5"/>
        <v>-0.87604099999999896</v>
      </c>
      <c r="T45">
        <f t="shared" si="1"/>
        <v>190142</v>
      </c>
      <c r="U45">
        <f t="shared" si="2"/>
        <v>12.155526440422969</v>
      </c>
    </row>
    <row r="46" spans="1:21" x14ac:dyDescent="0.3">
      <c r="A46">
        <v>1884</v>
      </c>
      <c r="B46">
        <v>78568</v>
      </c>
      <c r="C46">
        <v>467329</v>
      </c>
      <c r="D46">
        <v>51117</v>
      </c>
      <c r="E46">
        <v>11.27172</v>
      </c>
      <c r="F46">
        <v>13.054790000000001</v>
      </c>
      <c r="G46">
        <v>10.84187</v>
      </c>
      <c r="H46">
        <v>738</v>
      </c>
      <c r="I46">
        <v>459493</v>
      </c>
      <c r="J46">
        <v>15009</v>
      </c>
      <c r="K46">
        <v>50379</v>
      </c>
      <c r="L46">
        <v>7836</v>
      </c>
      <c r="M46">
        <v>63559</v>
      </c>
      <c r="N46">
        <v>0.12177399999999999</v>
      </c>
      <c r="O46">
        <v>0.47524</v>
      </c>
      <c r="P46">
        <f t="shared" si="0"/>
        <v>0.79602823384376253</v>
      </c>
      <c r="Q46">
        <f t="shared" si="3"/>
        <v>2.4021300000000014</v>
      </c>
      <c r="R46">
        <f t="shared" si="4"/>
        <v>0.97027900000000145</v>
      </c>
      <c r="S46">
        <f t="shared" si="5"/>
        <v>-1.431851</v>
      </c>
      <c r="T46">
        <f t="shared" si="1"/>
        <v>129685</v>
      </c>
      <c r="U46">
        <f t="shared" si="2"/>
        <v>11.772863712112915</v>
      </c>
    </row>
    <row r="47" spans="1:21" x14ac:dyDescent="0.3">
      <c r="A47">
        <v>1885</v>
      </c>
      <c r="B47">
        <v>34012</v>
      </c>
      <c r="C47">
        <v>360935</v>
      </c>
      <c r="D47">
        <v>32741</v>
      </c>
      <c r="E47">
        <v>10.434469999999999</v>
      </c>
      <c r="F47">
        <v>12.79645</v>
      </c>
      <c r="G47">
        <v>10.396380000000001</v>
      </c>
      <c r="H47">
        <v>1383</v>
      </c>
      <c r="I47">
        <v>353034</v>
      </c>
      <c r="J47">
        <v>4884</v>
      </c>
      <c r="K47">
        <v>31358</v>
      </c>
      <c r="L47">
        <v>7901</v>
      </c>
      <c r="M47">
        <v>29128</v>
      </c>
      <c r="N47">
        <v>6.8387000000000003E-2</v>
      </c>
      <c r="O47">
        <v>0.35930099999999998</v>
      </c>
      <c r="P47">
        <f t="shared" si="0"/>
        <v>0.84010072763322796</v>
      </c>
      <c r="Q47">
        <f t="shared" si="3"/>
        <v>2.9810400000000019</v>
      </c>
      <c r="R47">
        <f t="shared" si="4"/>
        <v>1.1574290000000005</v>
      </c>
      <c r="S47">
        <f t="shared" si="5"/>
        <v>-1.8236110000000014</v>
      </c>
      <c r="T47">
        <f t="shared" si="1"/>
        <v>66753</v>
      </c>
      <c r="U47">
        <f t="shared" si="2"/>
        <v>11.108754519072777</v>
      </c>
    </row>
    <row r="48" spans="1:21" x14ac:dyDescent="0.3">
      <c r="A48">
        <v>1886</v>
      </c>
      <c r="B48">
        <v>32975</v>
      </c>
      <c r="C48">
        <v>309679</v>
      </c>
      <c r="D48">
        <v>16270</v>
      </c>
      <c r="E48">
        <v>10.403510000000001</v>
      </c>
      <c r="F48">
        <v>12.64329</v>
      </c>
      <c r="G48">
        <v>9.6970779999999994</v>
      </c>
      <c r="H48">
        <v>0</v>
      </c>
      <c r="I48">
        <v>303738</v>
      </c>
      <c r="J48">
        <v>13032</v>
      </c>
      <c r="K48">
        <v>16270</v>
      </c>
      <c r="L48">
        <v>5941</v>
      </c>
      <c r="M48">
        <v>19943</v>
      </c>
      <c r="N48">
        <v>4.2153999999999997E-2</v>
      </c>
      <c r="O48">
        <v>0.31677</v>
      </c>
      <c r="P48">
        <f t="shared" si="0"/>
        <v>0.88255452407752055</v>
      </c>
      <c r="Q48">
        <f t="shared" si="3"/>
        <v>2.8588400000000007</v>
      </c>
      <c r="R48">
        <f t="shared" si="4"/>
        <v>1.7035710000000019</v>
      </c>
      <c r="S48">
        <f t="shared" si="5"/>
        <v>-1.1552689999999988</v>
      </c>
      <c r="T48">
        <f t="shared" si="1"/>
        <v>49245</v>
      </c>
      <c r="U48">
        <f t="shared" si="2"/>
        <v>10.804563118603802</v>
      </c>
    </row>
    <row r="49" spans="1:21" x14ac:dyDescent="0.3">
      <c r="A49">
        <v>1887</v>
      </c>
      <c r="B49">
        <v>31290</v>
      </c>
      <c r="C49">
        <v>333179</v>
      </c>
      <c r="D49">
        <v>13594</v>
      </c>
      <c r="E49">
        <v>10.351050000000001</v>
      </c>
      <c r="F49">
        <v>12.71644</v>
      </c>
      <c r="G49">
        <v>9.5173839999999998</v>
      </c>
      <c r="H49">
        <v>0</v>
      </c>
      <c r="I49">
        <v>329681</v>
      </c>
      <c r="J49">
        <v>6335</v>
      </c>
      <c r="K49">
        <v>13594</v>
      </c>
      <c r="L49">
        <v>3498</v>
      </c>
      <c r="M49">
        <v>24955</v>
      </c>
      <c r="N49">
        <v>4.2047000000000001E-2</v>
      </c>
      <c r="O49">
        <v>0.33601599999999998</v>
      </c>
      <c r="P49">
        <f t="shared" si="0"/>
        <v>0.88878308641681414</v>
      </c>
      <c r="Q49">
        <f t="shared" si="3"/>
        <v>2.9844500000000007</v>
      </c>
      <c r="R49">
        <f t="shared" si="4"/>
        <v>1.9564150000000016</v>
      </c>
      <c r="S49">
        <f t="shared" si="5"/>
        <v>-1.0280349999999991</v>
      </c>
      <c r="T49">
        <f t="shared" si="1"/>
        <v>44884</v>
      </c>
      <c r="U49">
        <f t="shared" si="2"/>
        <v>10.711836662784757</v>
      </c>
    </row>
    <row r="50" spans="1:21" x14ac:dyDescent="0.3">
      <c r="A50">
        <v>1888</v>
      </c>
      <c r="B50">
        <v>104247</v>
      </c>
      <c r="C50">
        <v>593059</v>
      </c>
      <c r="D50">
        <v>6064</v>
      </c>
      <c r="E50">
        <v>11.55452</v>
      </c>
      <c r="F50">
        <v>13.293049999999999</v>
      </c>
      <c r="G50">
        <v>8.7101249999999997</v>
      </c>
      <c r="H50">
        <v>743</v>
      </c>
      <c r="I50">
        <v>592574</v>
      </c>
      <c r="J50">
        <v>59412</v>
      </c>
      <c r="K50">
        <v>5321</v>
      </c>
      <c r="L50">
        <v>485</v>
      </c>
      <c r="M50">
        <v>44835</v>
      </c>
      <c r="N50">
        <v>5.0640999999999999E-2</v>
      </c>
      <c r="O50">
        <v>0.652729</v>
      </c>
      <c r="P50">
        <f t="shared" si="0"/>
        <v>0.92800233163200019</v>
      </c>
      <c r="Q50">
        <f t="shared" si="3"/>
        <v>2.3575900000000001</v>
      </c>
      <c r="R50">
        <f t="shared" si="4"/>
        <v>3.3402840000000005</v>
      </c>
      <c r="S50">
        <f t="shared" si="5"/>
        <v>0.9826940000000004</v>
      </c>
      <c r="T50">
        <f t="shared" si="1"/>
        <v>110311</v>
      </c>
      <c r="U50">
        <f t="shared" si="2"/>
        <v>11.611058928283592</v>
      </c>
    </row>
    <row r="51" spans="1:21" x14ac:dyDescent="0.3">
      <c r="A51">
        <v>1889</v>
      </c>
      <c r="B51">
        <v>141753</v>
      </c>
      <c r="C51">
        <v>864127</v>
      </c>
      <c r="D51">
        <v>5954</v>
      </c>
      <c r="E51">
        <v>11.861840000000001</v>
      </c>
      <c r="F51">
        <v>13.66947</v>
      </c>
      <c r="G51">
        <v>8.6918179999999996</v>
      </c>
      <c r="H51">
        <v>0</v>
      </c>
      <c r="I51">
        <v>862461</v>
      </c>
      <c r="J51">
        <v>70664</v>
      </c>
      <c r="K51">
        <v>5954</v>
      </c>
      <c r="L51">
        <v>1666</v>
      </c>
      <c r="M51">
        <v>71089</v>
      </c>
      <c r="N51">
        <v>7.8709000000000001E-2</v>
      </c>
      <c r="O51">
        <v>0.93312499999999998</v>
      </c>
      <c r="P51">
        <f t="shared" si="0"/>
        <v>0.92221154853464116</v>
      </c>
      <c r="Q51">
        <f t="shared" si="3"/>
        <v>2.4266900000000007</v>
      </c>
      <c r="R51">
        <f t="shared" si="4"/>
        <v>3.7350110000000019</v>
      </c>
      <c r="S51">
        <f t="shared" si="5"/>
        <v>1.3083210000000012</v>
      </c>
      <c r="T51">
        <f t="shared" si="1"/>
        <v>147707</v>
      </c>
      <c r="U51">
        <f t="shared" si="2"/>
        <v>11.902985860761371</v>
      </c>
    </row>
    <row r="52" spans="1:21" x14ac:dyDescent="0.3">
      <c r="A52">
        <v>1890</v>
      </c>
      <c r="B52">
        <v>221064</v>
      </c>
      <c r="C52">
        <v>852212</v>
      </c>
      <c r="D52">
        <v>12221</v>
      </c>
      <c r="E52">
        <v>12.30621</v>
      </c>
      <c r="F52">
        <v>13.65559</v>
      </c>
      <c r="G52">
        <v>9.4109110000000005</v>
      </c>
      <c r="H52">
        <v>2282</v>
      </c>
      <c r="I52">
        <v>850400</v>
      </c>
      <c r="J52">
        <v>130705</v>
      </c>
      <c r="K52">
        <v>9939</v>
      </c>
      <c r="L52">
        <v>1812</v>
      </c>
      <c r="M52">
        <v>90359</v>
      </c>
      <c r="N52">
        <v>0.10211000000000001</v>
      </c>
      <c r="O52">
        <v>0.98338700000000001</v>
      </c>
      <c r="P52">
        <f t="shared" si="0"/>
        <v>0.90593248991015185</v>
      </c>
      <c r="Q52">
        <f t="shared" si="3"/>
        <v>1.9684400000000011</v>
      </c>
      <c r="R52">
        <f t="shared" si="4"/>
        <v>3.0020380000000007</v>
      </c>
      <c r="S52">
        <f t="shared" si="5"/>
        <v>1.0335979999999996</v>
      </c>
      <c r="T52">
        <f t="shared" si="1"/>
        <v>233285</v>
      </c>
      <c r="U52">
        <f t="shared" si="2"/>
        <v>12.360016161043244</v>
      </c>
    </row>
    <row r="53" spans="1:21" x14ac:dyDescent="0.3">
      <c r="A53">
        <v>1891</v>
      </c>
      <c r="B53">
        <v>140149</v>
      </c>
      <c r="C53">
        <v>965137</v>
      </c>
      <c r="D53">
        <v>15731</v>
      </c>
      <c r="E53">
        <v>11.85046</v>
      </c>
      <c r="F53">
        <v>13.78003</v>
      </c>
      <c r="G53">
        <v>9.6633879999999994</v>
      </c>
      <c r="H53">
        <v>653</v>
      </c>
      <c r="I53">
        <v>963424</v>
      </c>
      <c r="J53">
        <v>57256</v>
      </c>
      <c r="K53">
        <v>15078</v>
      </c>
      <c r="L53">
        <v>1713</v>
      </c>
      <c r="M53">
        <v>82893</v>
      </c>
      <c r="N53">
        <v>9.9683999999999995E-2</v>
      </c>
      <c r="O53">
        <v>1.021333</v>
      </c>
      <c r="P53">
        <f t="shared" si="0"/>
        <v>0.91107717367354812</v>
      </c>
      <c r="Q53">
        <f t="shared" si="3"/>
        <v>2.5486300000000011</v>
      </c>
      <c r="R53">
        <f t="shared" si="4"/>
        <v>2.8740010000000016</v>
      </c>
      <c r="S53">
        <f t="shared" si="5"/>
        <v>0.32537100000000052</v>
      </c>
      <c r="T53">
        <f t="shared" si="1"/>
        <v>155880</v>
      </c>
      <c r="U53">
        <f t="shared" si="2"/>
        <v>11.956841759452645</v>
      </c>
    </row>
    <row r="54" spans="1:21" x14ac:dyDescent="0.3">
      <c r="A54">
        <v>1892</v>
      </c>
      <c r="B54">
        <v>122824</v>
      </c>
      <c r="C54">
        <v>890295</v>
      </c>
      <c r="D54">
        <v>11781</v>
      </c>
      <c r="E54">
        <v>11.71851</v>
      </c>
      <c r="F54">
        <v>13.699310000000001</v>
      </c>
      <c r="G54">
        <v>9.3742439999999991</v>
      </c>
      <c r="H54">
        <v>2885</v>
      </c>
      <c r="I54">
        <v>889222</v>
      </c>
      <c r="J54">
        <v>73131</v>
      </c>
      <c r="K54">
        <v>8896</v>
      </c>
      <c r="L54">
        <v>1073</v>
      </c>
      <c r="M54">
        <v>49693</v>
      </c>
      <c r="N54">
        <v>5.9662E-2</v>
      </c>
      <c r="O54">
        <v>0.96523800000000004</v>
      </c>
      <c r="P54">
        <f t="shared" si="0"/>
        <v>0.94178749146258167</v>
      </c>
      <c r="Q54">
        <f t="shared" si="3"/>
        <v>2.5998600000000014</v>
      </c>
      <c r="R54">
        <f t="shared" si="4"/>
        <v>3.0824250000000024</v>
      </c>
      <c r="S54">
        <f t="shared" si="5"/>
        <v>0.48256500000000102</v>
      </c>
      <c r="T54">
        <f t="shared" si="1"/>
        <v>134605</v>
      </c>
      <c r="U54">
        <f t="shared" si="2"/>
        <v>11.810099842605354</v>
      </c>
    </row>
    <row r="55" spans="1:21" x14ac:dyDescent="0.3">
      <c r="A55">
        <v>1893</v>
      </c>
      <c r="B55">
        <v>98325</v>
      </c>
      <c r="C55">
        <v>759038</v>
      </c>
      <c r="D55">
        <v>9160</v>
      </c>
      <c r="E55">
        <v>11.496029999999999</v>
      </c>
      <c r="F55">
        <v>13.539809999999999</v>
      </c>
      <c r="G55">
        <v>9.1226020000000005</v>
      </c>
      <c r="H55">
        <v>696</v>
      </c>
      <c r="I55">
        <v>757426</v>
      </c>
      <c r="J55">
        <v>67940</v>
      </c>
      <c r="K55">
        <v>8464</v>
      </c>
      <c r="L55">
        <v>1612</v>
      </c>
      <c r="M55">
        <v>30385</v>
      </c>
      <c r="N55">
        <v>4.0460999999999997E-2</v>
      </c>
      <c r="O55">
        <v>0.82606199999999996</v>
      </c>
      <c r="P55">
        <f t="shared" si="0"/>
        <v>0.95330649042206617</v>
      </c>
      <c r="Q55">
        <f t="shared" si="3"/>
        <v>2.662840000000001</v>
      </c>
      <c r="R55">
        <f t="shared" si="4"/>
        <v>3.1745669999999997</v>
      </c>
      <c r="S55">
        <f t="shared" si="5"/>
        <v>0.51172699999999871</v>
      </c>
      <c r="T55">
        <f t="shared" si="1"/>
        <v>107485</v>
      </c>
      <c r="U55">
        <f t="shared" si="2"/>
        <v>11.585106581930235</v>
      </c>
    </row>
    <row r="56" spans="1:21" x14ac:dyDescent="0.3">
      <c r="A56">
        <v>1894</v>
      </c>
      <c r="B56">
        <v>80394</v>
      </c>
      <c r="C56">
        <v>882327</v>
      </c>
      <c r="D56">
        <v>2668</v>
      </c>
      <c r="E56">
        <v>11.294689999999999</v>
      </c>
      <c r="F56">
        <v>13.69032</v>
      </c>
      <c r="G56">
        <v>7.8890840000000004</v>
      </c>
      <c r="H56">
        <v>222</v>
      </c>
      <c r="I56">
        <v>881270</v>
      </c>
      <c r="J56">
        <v>46547</v>
      </c>
      <c r="K56">
        <v>2446</v>
      </c>
      <c r="L56">
        <v>1057</v>
      </c>
      <c r="M56">
        <v>33847</v>
      </c>
      <c r="N56">
        <v>3.7350000000000001E-2</v>
      </c>
      <c r="O56">
        <v>0.92803899999999995</v>
      </c>
      <c r="P56">
        <f t="shared" si="0"/>
        <v>0.96131093269138146</v>
      </c>
      <c r="Q56">
        <f t="shared" si="3"/>
        <v>3.0146900000000016</v>
      </c>
      <c r="R56">
        <f t="shared" si="4"/>
        <v>4.5585950000000004</v>
      </c>
      <c r="S56">
        <f t="shared" si="5"/>
        <v>1.5439049999999988</v>
      </c>
      <c r="T56">
        <f t="shared" si="1"/>
        <v>83062</v>
      </c>
      <c r="U56">
        <f t="shared" si="2"/>
        <v>11.327342595873901</v>
      </c>
    </row>
    <row r="57" spans="1:21" x14ac:dyDescent="0.3">
      <c r="A57">
        <v>1895</v>
      </c>
      <c r="B57">
        <v>172227</v>
      </c>
      <c r="C57">
        <v>853925</v>
      </c>
      <c r="D57">
        <v>5753</v>
      </c>
      <c r="E57">
        <v>12.056570000000001</v>
      </c>
      <c r="F57">
        <v>13.6576</v>
      </c>
      <c r="G57">
        <v>8.6574760000000008</v>
      </c>
      <c r="H57">
        <v>684</v>
      </c>
      <c r="I57">
        <v>852880</v>
      </c>
      <c r="J57">
        <v>139285</v>
      </c>
      <c r="K57">
        <v>5069</v>
      </c>
      <c r="L57">
        <v>1045</v>
      </c>
      <c r="M57">
        <v>32942</v>
      </c>
      <c r="N57">
        <v>3.9056E-2</v>
      </c>
      <c r="O57">
        <v>0.99284899999999998</v>
      </c>
      <c r="P57">
        <f t="shared" si="0"/>
        <v>0.96215155464892588</v>
      </c>
      <c r="Q57">
        <f t="shared" si="3"/>
        <v>2.2200900000000008</v>
      </c>
      <c r="R57">
        <f t="shared" si="4"/>
        <v>3.7574830000000006</v>
      </c>
      <c r="S57">
        <f t="shared" si="5"/>
        <v>1.5373929999999998</v>
      </c>
      <c r="T57">
        <f t="shared" si="1"/>
        <v>177980</v>
      </c>
      <c r="U57">
        <f t="shared" si="2"/>
        <v>12.089426463410852</v>
      </c>
    </row>
    <row r="58" spans="1:21" x14ac:dyDescent="0.3">
      <c r="A58">
        <v>1896</v>
      </c>
      <c r="B58">
        <v>260487</v>
      </c>
      <c r="C58">
        <v>1046352</v>
      </c>
      <c r="D58">
        <v>5788</v>
      </c>
      <c r="E58">
        <v>12.47031</v>
      </c>
      <c r="F58">
        <v>13.86082</v>
      </c>
      <c r="G58">
        <v>8.6635419999999996</v>
      </c>
      <c r="H58">
        <v>1594</v>
      </c>
      <c r="I58">
        <v>1044144</v>
      </c>
      <c r="J58">
        <v>210973</v>
      </c>
      <c r="K58">
        <v>4194</v>
      </c>
      <c r="L58">
        <v>2208</v>
      </c>
      <c r="M58">
        <v>49514</v>
      </c>
      <c r="N58">
        <v>5.5916E-2</v>
      </c>
      <c r="O58">
        <v>1.2567109999999999</v>
      </c>
      <c r="P58">
        <f t="shared" si="0"/>
        <v>0.95740145524966336</v>
      </c>
      <c r="Q58">
        <f t="shared" si="3"/>
        <v>2.0095700000000019</v>
      </c>
      <c r="R58">
        <f t="shared" si="4"/>
        <v>3.9546370000000017</v>
      </c>
      <c r="S58">
        <f t="shared" si="5"/>
        <v>1.9450669999999999</v>
      </c>
      <c r="T58">
        <f t="shared" si="1"/>
        <v>266275</v>
      </c>
      <c r="U58">
        <f t="shared" si="2"/>
        <v>12.492284888311367</v>
      </c>
    </row>
    <row r="59" spans="1:21" x14ac:dyDescent="0.3">
      <c r="A59">
        <v>1897</v>
      </c>
      <c r="B59">
        <v>112166</v>
      </c>
      <c r="C59">
        <v>904050</v>
      </c>
      <c r="D59">
        <v>6741</v>
      </c>
      <c r="E59">
        <v>11.627739999999999</v>
      </c>
      <c r="F59">
        <v>13.714639999999999</v>
      </c>
      <c r="G59">
        <v>8.8159639999999992</v>
      </c>
      <c r="H59">
        <v>2865</v>
      </c>
      <c r="I59">
        <v>903204</v>
      </c>
      <c r="J59">
        <v>90669</v>
      </c>
      <c r="K59">
        <v>3876</v>
      </c>
      <c r="L59">
        <v>846</v>
      </c>
      <c r="M59">
        <v>21497</v>
      </c>
      <c r="N59">
        <v>2.6218999999999999E-2</v>
      </c>
      <c r="O59">
        <v>0.99673800000000001</v>
      </c>
      <c r="P59">
        <f t="shared" si="0"/>
        <v>0.9743694016464034</v>
      </c>
      <c r="Q59">
        <f t="shared" si="3"/>
        <v>2.705960000000001</v>
      </c>
      <c r="R59">
        <f t="shared" si="4"/>
        <v>3.656035000000001</v>
      </c>
      <c r="S59">
        <f t="shared" si="5"/>
        <v>0.950075</v>
      </c>
      <c r="T59">
        <f t="shared" si="1"/>
        <v>118907</v>
      </c>
      <c r="U59">
        <f t="shared" si="2"/>
        <v>11.686096953948448</v>
      </c>
    </row>
    <row r="60" spans="1:21" x14ac:dyDescent="0.3">
      <c r="A60">
        <v>1898</v>
      </c>
      <c r="B60">
        <v>214635</v>
      </c>
      <c r="C60">
        <v>1329778</v>
      </c>
      <c r="D60">
        <v>2969</v>
      </c>
      <c r="E60">
        <v>12.27669</v>
      </c>
      <c r="F60">
        <v>14.100519999999999</v>
      </c>
      <c r="G60">
        <v>7.9959800000000003</v>
      </c>
      <c r="H60">
        <v>679</v>
      </c>
      <c r="I60">
        <v>1329664</v>
      </c>
      <c r="J60">
        <v>148225</v>
      </c>
      <c r="K60">
        <v>2290</v>
      </c>
      <c r="L60">
        <v>114</v>
      </c>
      <c r="M60">
        <v>66410</v>
      </c>
      <c r="N60">
        <v>6.8814E-2</v>
      </c>
      <c r="O60">
        <v>1.4785680000000001</v>
      </c>
      <c r="P60">
        <f t="shared" si="0"/>
        <v>0.95552875760478029</v>
      </c>
      <c r="Q60">
        <f t="shared" si="3"/>
        <v>2.4428900000000002</v>
      </c>
      <c r="R60">
        <f t="shared" si="4"/>
        <v>4.8618990000000002</v>
      </c>
      <c r="S60">
        <f t="shared" si="5"/>
        <v>2.419009</v>
      </c>
      <c r="T60">
        <f t="shared" si="1"/>
        <v>217604</v>
      </c>
      <c r="U60">
        <f t="shared" si="2"/>
        <v>12.290432176147913</v>
      </c>
    </row>
    <row r="61" spans="1:21" x14ac:dyDescent="0.3">
      <c r="A61">
        <v>1899</v>
      </c>
      <c r="B61">
        <v>295202</v>
      </c>
      <c r="C61">
        <v>1643616</v>
      </c>
      <c r="D61">
        <v>8191</v>
      </c>
      <c r="E61">
        <v>12.595420000000001</v>
      </c>
      <c r="F61">
        <v>14.31241</v>
      </c>
      <c r="G61">
        <v>9.0107909999999993</v>
      </c>
      <c r="H61">
        <v>389</v>
      </c>
      <c r="I61">
        <v>1643106</v>
      </c>
      <c r="J61">
        <v>202243</v>
      </c>
      <c r="K61">
        <v>7802</v>
      </c>
      <c r="L61">
        <v>510</v>
      </c>
      <c r="M61">
        <v>92959</v>
      </c>
      <c r="N61">
        <v>0.101271</v>
      </c>
      <c r="O61">
        <v>1.8457380000000001</v>
      </c>
      <c r="P61">
        <f t="shared" si="0"/>
        <v>0.94798637294434696</v>
      </c>
      <c r="Q61">
        <f t="shared" si="3"/>
        <v>2.3360500000000002</v>
      </c>
      <c r="R61">
        <f t="shared" si="4"/>
        <v>4.0589780000000015</v>
      </c>
      <c r="S61">
        <f t="shared" si="5"/>
        <v>1.7229280000000013</v>
      </c>
      <c r="T61">
        <f t="shared" si="1"/>
        <v>303393</v>
      </c>
      <c r="U61">
        <f t="shared" si="2"/>
        <v>12.62278427377807</v>
      </c>
    </row>
    <row r="62" spans="1:21" x14ac:dyDescent="0.3">
      <c r="A62">
        <v>1900</v>
      </c>
      <c r="B62">
        <v>420476</v>
      </c>
      <c r="C62">
        <v>1609940</v>
      </c>
      <c r="D62">
        <v>5738</v>
      </c>
      <c r="E62">
        <v>12.94914</v>
      </c>
      <c r="F62">
        <v>14.29171</v>
      </c>
      <c r="G62">
        <v>8.6548660000000002</v>
      </c>
      <c r="H62">
        <v>0</v>
      </c>
      <c r="I62">
        <v>1609453</v>
      </c>
      <c r="J62">
        <v>294259</v>
      </c>
      <c r="K62">
        <v>5738</v>
      </c>
      <c r="L62">
        <v>487</v>
      </c>
      <c r="M62">
        <v>126217</v>
      </c>
      <c r="N62">
        <v>0.132442</v>
      </c>
      <c r="O62">
        <v>1.9037120000000001</v>
      </c>
      <c r="P62">
        <f t="shared" si="0"/>
        <v>0.93495482168833977</v>
      </c>
      <c r="Q62">
        <f t="shared" si="3"/>
        <v>1.9616300000000013</v>
      </c>
      <c r="R62">
        <f t="shared" si="4"/>
        <v>4.394203000000001</v>
      </c>
      <c r="S62">
        <f t="shared" si="5"/>
        <v>2.4325729999999997</v>
      </c>
      <c r="T62">
        <f t="shared" si="1"/>
        <v>426214</v>
      </c>
      <c r="U62">
        <f t="shared" si="2"/>
        <v>12.962696846535124</v>
      </c>
    </row>
    <row r="63" spans="1:21" x14ac:dyDescent="0.3">
      <c r="A63">
        <v>1901</v>
      </c>
      <c r="B63">
        <v>453217</v>
      </c>
      <c r="C63">
        <v>1628226</v>
      </c>
      <c r="D63">
        <v>12251</v>
      </c>
      <c r="E63">
        <v>13.02413</v>
      </c>
      <c r="F63">
        <v>14.303000000000001</v>
      </c>
      <c r="G63">
        <v>9.4133630000000004</v>
      </c>
      <c r="H63">
        <v>0</v>
      </c>
      <c r="I63">
        <v>1627079</v>
      </c>
      <c r="J63">
        <v>324543</v>
      </c>
      <c r="K63">
        <v>12251</v>
      </c>
      <c r="L63">
        <v>1147</v>
      </c>
      <c r="M63">
        <v>128674</v>
      </c>
      <c r="N63">
        <v>0.142072</v>
      </c>
      <c r="O63">
        <v>1.951622</v>
      </c>
      <c r="P63">
        <f t="shared" si="0"/>
        <v>0.93214290149372347</v>
      </c>
      <c r="Q63">
        <f t="shared" si="3"/>
        <v>1.8979300000000023</v>
      </c>
      <c r="R63">
        <f t="shared" si="4"/>
        <v>3.6469960000000015</v>
      </c>
      <c r="S63">
        <f t="shared" si="5"/>
        <v>1.7490659999999991</v>
      </c>
      <c r="T63">
        <f t="shared" si="1"/>
        <v>465468</v>
      </c>
      <c r="U63">
        <f t="shared" si="2"/>
        <v>13.050798630049542</v>
      </c>
    </row>
    <row r="64" spans="1:21" x14ac:dyDescent="0.3">
      <c r="A64">
        <v>1902</v>
      </c>
      <c r="B64">
        <v>457881</v>
      </c>
      <c r="C64">
        <v>1651281</v>
      </c>
      <c r="D64">
        <v>21777</v>
      </c>
      <c r="E64">
        <v>13.03436</v>
      </c>
      <c r="F64">
        <v>14.31706</v>
      </c>
      <c r="G64">
        <v>9.9886090000000003</v>
      </c>
      <c r="H64">
        <v>10356</v>
      </c>
      <c r="I64">
        <v>1650700</v>
      </c>
      <c r="J64">
        <v>348564</v>
      </c>
      <c r="K64">
        <v>11421</v>
      </c>
      <c r="L64">
        <v>581</v>
      </c>
      <c r="M64">
        <v>109317</v>
      </c>
      <c r="N64">
        <v>0.121319</v>
      </c>
      <c r="O64">
        <v>2.00962</v>
      </c>
      <c r="P64">
        <f t="shared" si="0"/>
        <v>0.94306782127503408</v>
      </c>
      <c r="Q64">
        <f t="shared" si="3"/>
        <v>1.9017600000000012</v>
      </c>
      <c r="R64">
        <f t="shared" si="4"/>
        <v>3.0858100000000004</v>
      </c>
      <c r="S64">
        <f t="shared" si="5"/>
        <v>1.1840499999999992</v>
      </c>
      <c r="T64">
        <f t="shared" si="1"/>
        <v>479658</v>
      </c>
      <c r="U64">
        <f t="shared" si="2"/>
        <v>13.080828628935317</v>
      </c>
    </row>
    <row r="65" spans="1:21" x14ac:dyDescent="0.3">
      <c r="A65">
        <v>1903</v>
      </c>
      <c r="B65">
        <v>470282</v>
      </c>
      <c r="C65">
        <v>1264501</v>
      </c>
      <c r="D65">
        <v>30591</v>
      </c>
      <c r="E65">
        <v>13.06109</v>
      </c>
      <c r="F65">
        <v>14.050190000000001</v>
      </c>
      <c r="G65">
        <v>10.32846</v>
      </c>
      <c r="H65">
        <v>15740</v>
      </c>
      <c r="I65">
        <v>1262883</v>
      </c>
      <c r="J65">
        <v>413851</v>
      </c>
      <c r="K65">
        <v>14851</v>
      </c>
      <c r="L65">
        <v>1618</v>
      </c>
      <c r="M65">
        <v>56431</v>
      </c>
      <c r="N65">
        <v>7.2900000000000006E-2</v>
      </c>
      <c r="O65">
        <v>1.692474</v>
      </c>
      <c r="P65">
        <f t="shared" si="0"/>
        <v>0.95870563404694986</v>
      </c>
      <c r="Q65">
        <f t="shared" si="3"/>
        <v>1.6081600000000016</v>
      </c>
      <c r="R65">
        <f t="shared" si="4"/>
        <v>2.4790890000000019</v>
      </c>
      <c r="S65">
        <f t="shared" si="5"/>
        <v>0.87092900000000029</v>
      </c>
      <c r="T65">
        <f t="shared" si="1"/>
        <v>500873</v>
      </c>
      <c r="U65">
        <f t="shared" si="2"/>
        <v>13.124107854918245</v>
      </c>
    </row>
    <row r="66" spans="1:21" x14ac:dyDescent="0.3">
      <c r="A66">
        <v>1904</v>
      </c>
      <c r="B66">
        <v>354756</v>
      </c>
      <c r="C66">
        <v>1292560</v>
      </c>
      <c r="D66">
        <v>11610</v>
      </c>
      <c r="E66">
        <v>12.77919</v>
      </c>
      <c r="F66">
        <v>14.07213</v>
      </c>
      <c r="G66">
        <v>9.3596219999999999</v>
      </c>
      <c r="H66">
        <v>4233</v>
      </c>
      <c r="I66">
        <v>1292196</v>
      </c>
      <c r="J66">
        <v>226322</v>
      </c>
      <c r="K66">
        <v>7377</v>
      </c>
      <c r="L66">
        <v>364</v>
      </c>
      <c r="M66">
        <v>128434</v>
      </c>
      <c r="N66">
        <v>0.13617499999999999</v>
      </c>
      <c r="O66">
        <v>1.522751</v>
      </c>
      <c r="P66">
        <f t="shared" si="0"/>
        <v>0.91791375866072389</v>
      </c>
      <c r="Q66">
        <f t="shared" si="3"/>
        <v>1.9120000000000008</v>
      </c>
      <c r="R66">
        <f t="shared" si="4"/>
        <v>3.4698670000000007</v>
      </c>
      <c r="S66">
        <f t="shared" si="5"/>
        <v>1.5578669999999999</v>
      </c>
      <c r="T66">
        <f t="shared" si="1"/>
        <v>366366</v>
      </c>
      <c r="U66">
        <f t="shared" si="2"/>
        <v>12.811388112716587</v>
      </c>
    </row>
    <row r="67" spans="1:21" x14ac:dyDescent="0.3">
      <c r="A67">
        <v>1905</v>
      </c>
      <c r="B67">
        <v>343239</v>
      </c>
      <c r="C67">
        <v>1778471</v>
      </c>
      <c r="D67">
        <v>3260</v>
      </c>
      <c r="E67">
        <v>12.746180000000001</v>
      </c>
      <c r="F67">
        <v>14.391260000000001</v>
      </c>
      <c r="G67">
        <v>8.0894820000000003</v>
      </c>
      <c r="H67">
        <v>0</v>
      </c>
      <c r="I67">
        <v>1777763</v>
      </c>
      <c r="J67">
        <v>298134</v>
      </c>
      <c r="K67">
        <v>3260</v>
      </c>
      <c r="L67">
        <v>708</v>
      </c>
      <c r="M67">
        <v>45105</v>
      </c>
      <c r="N67">
        <v>4.9072999999999999E-2</v>
      </c>
      <c r="O67">
        <v>2.0758969999999999</v>
      </c>
      <c r="P67">
        <f t="shared" ref="P67:P73" si="6">O67/(N67+O67)</f>
        <v>0.97690649750349423</v>
      </c>
      <c r="Q67">
        <f t="shared" si="3"/>
        <v>2.2641400000000012</v>
      </c>
      <c r="R67">
        <f t="shared" si="4"/>
        <v>5.0591370000000015</v>
      </c>
      <c r="S67">
        <f t="shared" si="5"/>
        <v>2.7949970000000004</v>
      </c>
      <c r="T67">
        <f t="shared" ref="T67:T74" si="7">B67+D67</f>
        <v>346499</v>
      </c>
      <c r="U67">
        <f t="shared" ref="U67:U74" si="8">LN(B67+D67)</f>
        <v>12.755635211605044</v>
      </c>
    </row>
    <row r="68" spans="1:21" x14ac:dyDescent="0.3">
      <c r="A68">
        <v>1906</v>
      </c>
      <c r="B68">
        <v>492242</v>
      </c>
      <c r="C68">
        <v>1965403</v>
      </c>
      <c r="D68">
        <v>10517</v>
      </c>
      <c r="E68">
        <v>13.106730000000001</v>
      </c>
      <c r="F68">
        <v>14.491210000000001</v>
      </c>
      <c r="G68">
        <v>9.2607479999999995</v>
      </c>
      <c r="H68">
        <v>4708</v>
      </c>
      <c r="I68">
        <v>1965134</v>
      </c>
      <c r="J68">
        <v>445875</v>
      </c>
      <c r="K68">
        <v>5809</v>
      </c>
      <c r="L68">
        <v>269</v>
      </c>
      <c r="M68">
        <v>46367</v>
      </c>
      <c r="N68">
        <v>5.2444999999999999E-2</v>
      </c>
      <c r="O68">
        <v>2.4157169999999999</v>
      </c>
      <c r="P68">
        <f t="shared" si="6"/>
        <v>0.97875139476258033</v>
      </c>
      <c r="Q68">
        <f t="shared" si="3"/>
        <v>2.003540000000001</v>
      </c>
      <c r="R68">
        <f t="shared" si="4"/>
        <v>3.9878210000000021</v>
      </c>
      <c r="S68">
        <f t="shared" si="5"/>
        <v>1.9842810000000011</v>
      </c>
      <c r="T68">
        <f t="shared" si="7"/>
        <v>502759</v>
      </c>
      <c r="U68">
        <f t="shared" si="8"/>
        <v>13.12786620901619</v>
      </c>
    </row>
    <row r="69" spans="1:21" x14ac:dyDescent="0.3">
      <c r="A69">
        <v>1907</v>
      </c>
      <c r="B69">
        <v>692772</v>
      </c>
      <c r="C69">
        <v>2061440</v>
      </c>
      <c r="D69">
        <v>33293</v>
      </c>
      <c r="E69">
        <v>13.448460000000001</v>
      </c>
      <c r="F69">
        <v>14.538919999999999</v>
      </c>
      <c r="G69">
        <v>10.4131</v>
      </c>
      <c r="H69">
        <v>23123</v>
      </c>
      <c r="I69">
        <v>2060566</v>
      </c>
      <c r="J69">
        <v>640350</v>
      </c>
      <c r="K69">
        <v>10170</v>
      </c>
      <c r="L69">
        <v>874</v>
      </c>
      <c r="M69">
        <v>52422</v>
      </c>
      <c r="N69">
        <v>6.3465999999999995E-2</v>
      </c>
      <c r="O69">
        <v>2.7240389999999999</v>
      </c>
      <c r="P69">
        <f t="shared" si="6"/>
        <v>0.97723196909063836</v>
      </c>
      <c r="Q69">
        <f t="shared" si="3"/>
        <v>1.7095199999999995</v>
      </c>
      <c r="R69">
        <f t="shared" si="4"/>
        <v>2.8831790000000002</v>
      </c>
      <c r="S69">
        <f t="shared" si="5"/>
        <v>1.1736590000000007</v>
      </c>
      <c r="T69">
        <f t="shared" si="7"/>
        <v>726065</v>
      </c>
      <c r="U69">
        <f t="shared" si="8"/>
        <v>13.495394821479652</v>
      </c>
    </row>
    <row r="70" spans="1:21" x14ac:dyDescent="0.3">
      <c r="A70">
        <v>1908</v>
      </c>
      <c r="B70">
        <v>387803</v>
      </c>
      <c r="C70">
        <v>1092438</v>
      </c>
      <c r="D70">
        <v>34689</v>
      </c>
      <c r="E70">
        <v>12.86825</v>
      </c>
      <c r="F70">
        <v>13.903919999999999</v>
      </c>
      <c r="G70">
        <v>10.454179999999999</v>
      </c>
      <c r="H70">
        <v>25499</v>
      </c>
      <c r="I70">
        <v>1091417</v>
      </c>
      <c r="J70">
        <v>323261</v>
      </c>
      <c r="K70">
        <v>9190</v>
      </c>
      <c r="L70">
        <v>1021</v>
      </c>
      <c r="M70">
        <v>64542</v>
      </c>
      <c r="N70">
        <v>7.4753E-2</v>
      </c>
      <c r="O70">
        <v>1.440177</v>
      </c>
      <c r="P70">
        <f t="shared" si="6"/>
        <v>0.95065580587881948</v>
      </c>
      <c r="Q70">
        <f t="shared" si="3"/>
        <v>1.6547300000000007</v>
      </c>
      <c r="R70">
        <f t="shared" si="4"/>
        <v>2.2070990000000013</v>
      </c>
      <c r="S70">
        <f t="shared" si="5"/>
        <v>0.55236900000000055</v>
      </c>
      <c r="T70">
        <f t="shared" si="7"/>
        <v>422492</v>
      </c>
      <c r="U70">
        <f t="shared" si="8"/>
        <v>12.953925790688855</v>
      </c>
    </row>
    <row r="71" spans="1:21" x14ac:dyDescent="0.3">
      <c r="A71">
        <v>1909</v>
      </c>
      <c r="B71">
        <v>278811</v>
      </c>
      <c r="C71">
        <v>1037762</v>
      </c>
      <c r="D71">
        <v>8330</v>
      </c>
      <c r="E71">
        <v>12.53829</v>
      </c>
      <c r="F71">
        <v>13.85258</v>
      </c>
      <c r="G71">
        <v>9.0276180000000004</v>
      </c>
      <c r="H71">
        <v>2403</v>
      </c>
      <c r="I71">
        <v>1037011</v>
      </c>
      <c r="J71">
        <v>254431</v>
      </c>
      <c r="K71">
        <v>5927</v>
      </c>
      <c r="L71">
        <v>751</v>
      </c>
      <c r="M71">
        <v>24380</v>
      </c>
      <c r="N71">
        <v>3.1057999999999999E-2</v>
      </c>
      <c r="O71">
        <v>1.2938449999999999</v>
      </c>
      <c r="P71">
        <f t="shared" si="6"/>
        <v>0.97655828388946209</v>
      </c>
      <c r="Q71">
        <f t="shared" si="3"/>
        <v>1.9333500000000008</v>
      </c>
      <c r="R71">
        <f t="shared" si="4"/>
        <v>3.5823210000000003</v>
      </c>
      <c r="S71">
        <f t="shared" si="5"/>
        <v>1.6489709999999995</v>
      </c>
      <c r="T71">
        <f t="shared" si="7"/>
        <v>287141</v>
      </c>
      <c r="U71">
        <f t="shared" si="8"/>
        <v>12.567728663297338</v>
      </c>
    </row>
    <row r="72" spans="1:21" x14ac:dyDescent="0.3">
      <c r="A72">
        <v>1910</v>
      </c>
      <c r="B72">
        <v>393394</v>
      </c>
      <c r="C72">
        <v>1226240</v>
      </c>
      <c r="D72">
        <v>16400</v>
      </c>
      <c r="E72">
        <v>12.882569999999999</v>
      </c>
      <c r="F72">
        <v>14.01946</v>
      </c>
      <c r="G72">
        <v>9.7050359999999998</v>
      </c>
      <c r="H72">
        <v>10151</v>
      </c>
      <c r="I72">
        <v>1225848</v>
      </c>
      <c r="J72">
        <v>377548</v>
      </c>
      <c r="K72">
        <v>6249</v>
      </c>
      <c r="L72">
        <v>392</v>
      </c>
      <c r="M72">
        <v>15846</v>
      </c>
      <c r="N72">
        <v>2.2487E-2</v>
      </c>
      <c r="O72">
        <v>1.6135470000000001</v>
      </c>
      <c r="P72">
        <f t="shared" si="6"/>
        <v>0.98625517562593445</v>
      </c>
      <c r="Q72">
        <f t="shared" si="3"/>
        <v>1.7559500000000021</v>
      </c>
      <c r="R72">
        <f t="shared" si="4"/>
        <v>3.0717830000000017</v>
      </c>
      <c r="S72">
        <f t="shared" si="5"/>
        <v>1.3158329999999996</v>
      </c>
      <c r="T72">
        <f t="shared" si="7"/>
        <v>409794</v>
      </c>
      <c r="U72">
        <f t="shared" si="8"/>
        <v>12.923409873391318</v>
      </c>
    </row>
    <row r="73" spans="1:21" x14ac:dyDescent="0.3">
      <c r="A73">
        <v>1911</v>
      </c>
      <c r="B73">
        <v>250872</v>
      </c>
      <c r="C73">
        <v>1483671</v>
      </c>
      <c r="D73">
        <v>6479</v>
      </c>
      <c r="E73">
        <v>12.432700000000001</v>
      </c>
      <c r="F73">
        <v>14.21003</v>
      </c>
      <c r="G73">
        <v>8.7763209999999994</v>
      </c>
      <c r="H73">
        <v>4302</v>
      </c>
      <c r="I73">
        <v>1483671</v>
      </c>
      <c r="J73">
        <v>221405</v>
      </c>
      <c r="K73">
        <v>2177</v>
      </c>
      <c r="L73">
        <v>0</v>
      </c>
      <c r="M73">
        <v>29467</v>
      </c>
      <c r="N73">
        <v>3.1643999999999999E-2</v>
      </c>
      <c r="O73">
        <v>1.7093780000000001</v>
      </c>
      <c r="P73">
        <f t="shared" si="6"/>
        <v>0.98182446861670902</v>
      </c>
      <c r="Q73">
        <f t="shared" si="3"/>
        <v>2.3963900000000002</v>
      </c>
      <c r="R73">
        <f t="shared" si="4"/>
        <v>4.1910680000000013</v>
      </c>
      <c r="S73">
        <f t="shared" si="5"/>
        <v>1.7946780000000011</v>
      </c>
      <c r="T73">
        <f t="shared" si="7"/>
        <v>257351</v>
      </c>
      <c r="U73">
        <f t="shared" si="8"/>
        <v>12.458196190832046</v>
      </c>
    </row>
    <row r="74" spans="1:21" x14ac:dyDescent="0.3">
      <c r="A74">
        <v>1912</v>
      </c>
      <c r="B74">
        <v>171544</v>
      </c>
      <c r="C74">
        <v>1007661</v>
      </c>
      <c r="D74">
        <v>733</v>
      </c>
      <c r="E74">
        <v>12.0526</v>
      </c>
      <c r="F74">
        <v>13.82314</v>
      </c>
      <c r="G74">
        <v>6.5971460000000004</v>
      </c>
      <c r="H74">
        <v>0</v>
      </c>
      <c r="I74">
        <v>1007462</v>
      </c>
      <c r="J74">
        <v>152501</v>
      </c>
      <c r="K74">
        <v>733</v>
      </c>
      <c r="L74">
        <v>199</v>
      </c>
      <c r="M74">
        <v>19043</v>
      </c>
      <c r="N74">
        <v>1.9975E-2</v>
      </c>
      <c r="O74">
        <v>1.1599630000000001</v>
      </c>
      <c r="P74">
        <f>O74/(N74+O74)</f>
        <v>0.98307114441606247</v>
      </c>
      <c r="Q74">
        <f t="shared" si="3"/>
        <v>2.3896000000000015</v>
      </c>
      <c r="R74">
        <f t="shared" si="4"/>
        <v>5.983353000000001</v>
      </c>
      <c r="S74">
        <f t="shared" si="5"/>
        <v>3.5937529999999995</v>
      </c>
      <c r="T74">
        <f t="shared" si="7"/>
        <v>172277</v>
      </c>
      <c r="U74">
        <f t="shared" si="8"/>
        <v>12.056858925503544</v>
      </c>
    </row>
    <row r="76" spans="1:21" x14ac:dyDescent="0.3">
      <c r="P76" t="s">
        <v>19</v>
      </c>
    </row>
    <row r="77" spans="1:21" x14ac:dyDescent="0.3">
      <c r="P77">
        <f>SUM(O63:O72)/SUM(N63:O72)</f>
        <v>0.96074181778137024</v>
      </c>
    </row>
    <row r="78" spans="1:21" x14ac:dyDescent="0.3">
      <c r="P78" t="s">
        <v>20</v>
      </c>
    </row>
    <row r="79" spans="1:21" x14ac:dyDescent="0.3">
      <c r="P79">
        <f>(SUM(J63:J72)+SUM(H63:H72))/(SUM(J63:J72)+SUM(H63:H72)+SUM(K63:K72)+SUM(M63:M72))</f>
        <v>0.8318163614640407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7</vt:i4>
      </vt:variant>
    </vt:vector>
  </HeadingPairs>
  <TitlesOfParts>
    <vt:vector size="8" baseType="lpstr">
      <vt:lpstr>aggregate_tons</vt:lpstr>
      <vt:lpstr>extra_fig2</vt:lpstr>
      <vt:lpstr>extra_fig1</vt:lpstr>
      <vt:lpstr>Figure_09_top</vt:lpstr>
      <vt:lpstr>Figure_03C</vt:lpstr>
      <vt:lpstr>Figure_03B</vt:lpstr>
      <vt:lpstr>Figure_03A</vt:lpstr>
      <vt:lpstr>Figure_02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Walker Hanlon</dc:creator>
  <cp:lastModifiedBy>Walker Hanlon</cp:lastModifiedBy>
  <dcterms:created xsi:type="dcterms:W3CDTF">2017-01-09T15:25:02Z</dcterms:created>
  <dcterms:modified xsi:type="dcterms:W3CDTF">2019-09-27T13:21:49Z</dcterms:modified>
</cp:coreProperties>
</file>