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CGT_case_study_Manchester\replication_files_persistence\results\figure_5\"/>
    </mc:Choice>
  </mc:AlternateContent>
  <bookViews>
    <workbookView xWindow="120" yWindow="75" windowWidth="24915" windowHeight="11310" activeTab="2"/>
  </bookViews>
  <sheets>
    <sheet name="placebo" sheetId="4" r:id="rId1"/>
    <sheet name="Northwest" sheetId="3" r:id="rId2"/>
    <sheet name="region_growth_results" sheetId="1" r:id="rId3"/>
  </sheets>
  <calcPr calcId="152511"/>
</workbook>
</file>

<file path=xl/calcChain.xml><?xml version="1.0" encoding="utf-8"?>
<calcChain xmlns="http://schemas.openxmlformats.org/spreadsheetml/2006/main">
  <c r="K20" i="1" l="1"/>
  <c r="I20" i="1" l="1"/>
  <c r="S24" i="1"/>
  <c r="S23" i="1"/>
  <c r="S22" i="1"/>
  <c r="S21" i="1"/>
  <c r="S20" i="1"/>
  <c r="S26" i="1" s="1"/>
  <c r="Q24" i="1"/>
  <c r="Q23" i="1"/>
  <c r="Q22" i="1"/>
  <c r="Q21" i="1"/>
  <c r="Q20" i="1"/>
  <c r="O24" i="1"/>
  <c r="O23" i="1"/>
  <c r="O22" i="1"/>
  <c r="O27" i="1" s="1"/>
  <c r="O21" i="1"/>
  <c r="O20" i="1"/>
  <c r="M24" i="1"/>
  <c r="M23" i="1"/>
  <c r="M22" i="1"/>
  <c r="M21" i="1"/>
  <c r="M20" i="1"/>
  <c r="M26" i="1" s="1"/>
  <c r="K24" i="1"/>
  <c r="K23" i="1"/>
  <c r="K22" i="1"/>
  <c r="K21" i="1"/>
  <c r="K26" i="1" s="1"/>
  <c r="I24" i="1"/>
  <c r="I23" i="1"/>
  <c r="I22" i="1"/>
  <c r="I21" i="1"/>
  <c r="G24" i="1"/>
  <c r="G23" i="1"/>
  <c r="G22" i="1"/>
  <c r="G21" i="1"/>
  <c r="G20" i="1"/>
  <c r="E24" i="1"/>
  <c r="E23" i="1"/>
  <c r="E22" i="1"/>
  <c r="E27" i="1" s="1"/>
  <c r="E21" i="1"/>
  <c r="E20" i="1"/>
  <c r="E26" i="1" s="1"/>
  <c r="E29" i="1" s="1"/>
  <c r="C24" i="1"/>
  <c r="C23" i="1"/>
  <c r="C22" i="1"/>
  <c r="C21" i="1"/>
  <c r="C20" i="1"/>
  <c r="C26" i="1" s="1"/>
  <c r="Q27" i="1" l="1"/>
  <c r="Q29" i="1" s="1"/>
  <c r="G26" i="1"/>
  <c r="G27" i="1"/>
  <c r="K27" i="1"/>
  <c r="O26" i="1"/>
  <c r="O29" i="1" s="1"/>
  <c r="I26" i="1"/>
  <c r="K29" i="1"/>
  <c r="I27" i="1"/>
  <c r="S27" i="1"/>
  <c r="S29" i="1" s="1"/>
  <c r="C27" i="1"/>
  <c r="C29" i="1" s="1"/>
  <c r="M27" i="1"/>
  <c r="M29" i="1" s="1"/>
  <c r="Q26" i="1"/>
  <c r="G29" i="1" l="1"/>
  <c r="I29" i="1"/>
  <c r="S12" i="1"/>
  <c r="S11" i="1"/>
  <c r="S10" i="1"/>
  <c r="S9" i="1"/>
  <c r="S8" i="1"/>
  <c r="Q12" i="1"/>
  <c r="Q11" i="1"/>
  <c r="Q10" i="1"/>
  <c r="Q9" i="1"/>
  <c r="Q8" i="1"/>
  <c r="O12" i="1"/>
  <c r="O11" i="1"/>
  <c r="O10" i="1"/>
  <c r="O9" i="1"/>
  <c r="O8" i="1"/>
  <c r="M12" i="1"/>
  <c r="M11" i="1"/>
  <c r="M10" i="1"/>
  <c r="M9" i="1"/>
  <c r="M8" i="1"/>
  <c r="K12" i="1"/>
  <c r="K11" i="1"/>
  <c r="K10" i="1"/>
  <c r="K9" i="1"/>
  <c r="K8" i="1"/>
  <c r="I12" i="1"/>
  <c r="I11" i="1"/>
  <c r="I10" i="1"/>
  <c r="I9" i="1"/>
  <c r="I8" i="1"/>
  <c r="G12" i="1"/>
  <c r="G11" i="1"/>
  <c r="G10" i="1"/>
  <c r="G9" i="1"/>
  <c r="G8" i="1"/>
  <c r="E12" i="1"/>
  <c r="E11" i="1"/>
  <c r="E10" i="1"/>
  <c r="E9" i="1"/>
  <c r="E8" i="1"/>
  <c r="C12" i="1"/>
  <c r="C11" i="1"/>
  <c r="C10" i="1"/>
  <c r="C9" i="1"/>
  <c r="C8" i="1"/>
  <c r="C18" i="1" l="1"/>
  <c r="C17" i="1"/>
  <c r="C16" i="1"/>
  <c r="C15" i="1"/>
  <c r="C14" i="1"/>
  <c r="S18" i="1"/>
  <c r="S17" i="1"/>
  <c r="S16" i="1"/>
  <c r="S15" i="1"/>
  <c r="S14" i="1"/>
  <c r="M18" i="1"/>
  <c r="M17" i="1"/>
  <c r="M16" i="1"/>
  <c r="M15" i="1"/>
  <c r="M14" i="1"/>
  <c r="G18" i="1"/>
  <c r="G17" i="1"/>
  <c r="G16" i="1"/>
  <c r="G15" i="1"/>
  <c r="G14" i="1"/>
  <c r="Q18" i="1"/>
  <c r="Q17" i="1"/>
  <c r="Q16" i="1"/>
  <c r="Q15" i="1"/>
  <c r="Q14" i="1"/>
  <c r="K17" i="1"/>
  <c r="K16" i="1"/>
  <c r="K15" i="1"/>
  <c r="K14" i="1"/>
  <c r="K18" i="1"/>
  <c r="E16" i="1"/>
  <c r="E15" i="1"/>
  <c r="E14" i="1"/>
  <c r="E18" i="1"/>
  <c r="E17" i="1"/>
  <c r="O15" i="1"/>
  <c r="O14" i="1"/>
  <c r="O18" i="1"/>
  <c r="O17" i="1"/>
  <c r="O16" i="1"/>
  <c r="I14" i="1"/>
  <c r="I18" i="1"/>
  <c r="I17" i="1"/>
  <c r="I16" i="1"/>
  <c r="I15" i="1"/>
</calcChain>
</file>

<file path=xl/sharedStrings.xml><?xml version="1.0" encoding="utf-8"?>
<sst xmlns="http://schemas.openxmlformats.org/spreadsheetml/2006/main" count="27" uniqueCount="18">
  <si>
    <t>1841-1851</t>
  </si>
  <si>
    <t>1851-1861</t>
  </si>
  <si>
    <t>1861-1871</t>
  </si>
  <si>
    <t>1871-1881</t>
  </si>
  <si>
    <t>1881-1891</t>
  </si>
  <si>
    <t>East</t>
  </si>
  <si>
    <t>East Midlands</t>
  </si>
  <si>
    <t>London</t>
  </si>
  <si>
    <t>North</t>
  </si>
  <si>
    <t>Northwest</t>
  </si>
  <si>
    <t>Southeast</t>
  </si>
  <si>
    <t>Southwest</t>
  </si>
  <si>
    <t>West Midlands</t>
  </si>
  <si>
    <t>Yorkshire</t>
  </si>
  <si>
    <t>SPE</t>
  </si>
  <si>
    <t>Ratio</t>
  </si>
  <si>
    <t>RMPSE pre</t>
  </si>
  <si>
    <t>RMPSE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</si>
</sst>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4661686326581"/>
          <c:y val="3.2324415559646325E-2"/>
          <c:w val="0.81411859657154839"/>
          <c:h val="0.88700010555054154"/>
        </c:manualLayout>
      </c:layout>
      <c:lineChart>
        <c:grouping val="standard"/>
        <c:varyColors val="0"/>
        <c:ser>
          <c:idx val="0"/>
          <c:order val="0"/>
          <c:tx>
            <c:strRef>
              <c:f>region_growth_results!$K$1</c:f>
              <c:strCache>
                <c:ptCount val="1"/>
                <c:pt idx="0">
                  <c:v>Northwest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region_growth_results!$K$14:$K$18</c:f>
              <c:numCache>
                <c:formatCode>General</c:formatCode>
                <c:ptCount val="5"/>
                <c:pt idx="0">
                  <c:v>4.474510000000001E-2</c:v>
                </c:pt>
                <c:pt idx="1">
                  <c:v>0</c:v>
                </c:pt>
                <c:pt idx="2">
                  <c:v>-0.13535789999999998</c:v>
                </c:pt>
                <c:pt idx="3">
                  <c:v>-2.88746E-2</c:v>
                </c:pt>
                <c:pt idx="4">
                  <c:v>-7.3125499999999996E-2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region_growth_results!$C$1</c:f>
              <c:strCache>
                <c:ptCount val="1"/>
                <c:pt idx="0">
                  <c:v>East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region_growth_results!$C$14:$C$18</c:f>
              <c:numCache>
                <c:formatCode>General</c:formatCode>
                <c:ptCount val="5"/>
                <c:pt idx="0">
                  <c:v>3.3408199999999985E-2</c:v>
                </c:pt>
                <c:pt idx="1">
                  <c:v>0</c:v>
                </c:pt>
                <c:pt idx="2">
                  <c:v>1.7768699999999998E-2</c:v>
                </c:pt>
                <c:pt idx="3">
                  <c:v>6.2812899999999977E-2</c:v>
                </c:pt>
                <c:pt idx="4">
                  <c:v>9.6786499999999998E-2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region_growth_results!$E$1</c:f>
              <c:strCache>
                <c:ptCount val="1"/>
                <c:pt idx="0">
                  <c:v>East Midlands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region_growth_results!$E$14:$E$18</c:f>
              <c:numCache>
                <c:formatCode>General</c:formatCode>
                <c:ptCount val="5"/>
                <c:pt idx="0">
                  <c:v>-2.8023900000000018E-2</c:v>
                </c:pt>
                <c:pt idx="1">
                  <c:v>0</c:v>
                </c:pt>
                <c:pt idx="2">
                  <c:v>7.0909999999999973E-2</c:v>
                </c:pt>
                <c:pt idx="3">
                  <c:v>0.18061839999999998</c:v>
                </c:pt>
                <c:pt idx="4">
                  <c:v>6.7341099999999987E-2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region_growth_results!$G$1</c:f>
              <c:strCache>
                <c:ptCount val="1"/>
                <c:pt idx="0">
                  <c:v>London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region_growth_results!$G$14:$G$18</c:f>
              <c:numCache>
                <c:formatCode>General</c:formatCode>
                <c:ptCount val="5"/>
                <c:pt idx="0">
                  <c:v>1.9500000000005624E-5</c:v>
                </c:pt>
                <c:pt idx="1">
                  <c:v>0</c:v>
                </c:pt>
                <c:pt idx="2">
                  <c:v>3.5709700000000011E-2</c:v>
                </c:pt>
                <c:pt idx="3">
                  <c:v>5.2943399999999988E-2</c:v>
                </c:pt>
                <c:pt idx="4">
                  <c:v>3.4841999999999929E-3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region_growth_results!$I$1</c:f>
              <c:strCache>
                <c:ptCount val="1"/>
                <c:pt idx="0">
                  <c:v>North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region_growth_results!$I$14:$I$18</c:f>
              <c:numCache>
                <c:formatCode>General</c:formatCode>
                <c:ptCount val="5"/>
                <c:pt idx="0">
                  <c:v>-2.8149999999999009E-4</c:v>
                </c:pt>
                <c:pt idx="1">
                  <c:v>0</c:v>
                </c:pt>
                <c:pt idx="2">
                  <c:v>7.7831900000000009E-2</c:v>
                </c:pt>
                <c:pt idx="3">
                  <c:v>3.322089999999997E-2</c:v>
                </c:pt>
                <c:pt idx="4">
                  <c:v>0.14051760000000002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region_growth_results!$M$1</c:f>
              <c:strCache>
                <c:ptCount val="1"/>
                <c:pt idx="0">
                  <c:v>Southeast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region_growth_results!$M$14:$M$18</c:f>
              <c:numCache>
                <c:formatCode>General</c:formatCode>
                <c:ptCount val="5"/>
                <c:pt idx="0">
                  <c:v>2.4529399999999979E-2</c:v>
                </c:pt>
                <c:pt idx="1">
                  <c:v>0</c:v>
                </c:pt>
                <c:pt idx="2">
                  <c:v>9.9538599999999977E-2</c:v>
                </c:pt>
                <c:pt idx="3">
                  <c:v>1.0952800000000013E-2</c:v>
                </c:pt>
                <c:pt idx="4">
                  <c:v>7.291439999999999E-2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region_growth_results!$O$1</c:f>
              <c:strCache>
                <c:ptCount val="1"/>
                <c:pt idx="0">
                  <c:v>Southwest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region_growth_results!$O$14:$O$18</c:f>
              <c:numCache>
                <c:formatCode>General</c:formatCode>
                <c:ptCount val="5"/>
                <c:pt idx="0">
                  <c:v>-3.7212800000000004E-2</c:v>
                </c:pt>
                <c:pt idx="1">
                  <c:v>0</c:v>
                </c:pt>
                <c:pt idx="2">
                  <c:v>-2.2253200000000001E-2</c:v>
                </c:pt>
                <c:pt idx="3">
                  <c:v>-8.8127200000000003E-2</c:v>
                </c:pt>
                <c:pt idx="4">
                  <c:v>-7.9889700000000022E-2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region_growth_results!$Q$1</c:f>
              <c:strCache>
                <c:ptCount val="1"/>
                <c:pt idx="0">
                  <c:v>West Midlands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region_growth_results!$Q$14:$Q$18</c:f>
              <c:numCache>
                <c:formatCode>General</c:formatCode>
                <c:ptCount val="5"/>
                <c:pt idx="0">
                  <c:v>-1.9810099999999997E-2</c:v>
                </c:pt>
                <c:pt idx="1">
                  <c:v>0</c:v>
                </c:pt>
                <c:pt idx="2">
                  <c:v>-0.1036514</c:v>
                </c:pt>
                <c:pt idx="3">
                  <c:v>-3.8043699999999986E-2</c:v>
                </c:pt>
                <c:pt idx="4">
                  <c:v>-0.1222622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region_growth_results!$S$1</c:f>
              <c:strCache>
                <c:ptCount val="1"/>
                <c:pt idx="0">
                  <c:v>Yorkshire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region_growth_results!$S$14:$S$18</c:f>
              <c:numCache>
                <c:formatCode>General</c:formatCode>
                <c:ptCount val="5"/>
                <c:pt idx="0">
                  <c:v>9.0516999999999959E-3</c:v>
                </c:pt>
                <c:pt idx="1">
                  <c:v>0</c:v>
                </c:pt>
                <c:pt idx="2">
                  <c:v>0.17106590000000002</c:v>
                </c:pt>
                <c:pt idx="3">
                  <c:v>9.1911799999999988E-2</c:v>
                </c:pt>
                <c:pt idx="4">
                  <c:v>8.4828500000000015E-2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252848"/>
        <c:axId val="275253408"/>
      </c:lineChart>
      <c:catAx>
        <c:axId val="275252848"/>
        <c:scaling>
          <c:orientation val="minMax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crossAx val="275253408"/>
        <c:crossesAt val="-0.25"/>
        <c:auto val="1"/>
        <c:lblAlgn val="ctr"/>
        <c:lblOffset val="100"/>
        <c:noMultiLvlLbl val="0"/>
      </c:catAx>
      <c:valAx>
        <c:axId val="275253408"/>
        <c:scaling>
          <c:orientation val="minMax"/>
          <c:max val="0.2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Actual - Synthetic Growth Rate Gap           (1851-1861=0)</a:t>
                </a:r>
              </a:p>
            </c:rich>
          </c:tx>
          <c:layout>
            <c:manualLayout>
              <c:xMode val="edge"/>
              <c:yMode val="edge"/>
              <c:x val="8.8007926719195009E-3"/>
              <c:y val="0.179950778104901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5252848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txPr>
    <a:bodyPr/>
    <a:lstStyle/>
    <a:p>
      <a:pPr>
        <a:defRPr sz="1800" b="1"/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218924615652298"/>
          <c:y val="2.6491434724790892E-2"/>
          <c:w val="0.82066223970484464"/>
          <c:h val="0.89455166571649958"/>
        </c:manualLayout>
      </c:layout>
      <c:lineChart>
        <c:grouping val="standard"/>
        <c:varyColors val="0"/>
        <c:ser>
          <c:idx val="0"/>
          <c:order val="0"/>
          <c:tx>
            <c:v>Actual growth rate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region_growth_results!$J$2:$J$6</c:f>
              <c:numCache>
                <c:formatCode>General</c:formatCode>
                <c:ptCount val="5"/>
                <c:pt idx="0">
                  <c:v>0.29598679999999999</c:v>
                </c:pt>
                <c:pt idx="1">
                  <c:v>0.2028508</c:v>
                </c:pt>
                <c:pt idx="2">
                  <c:v>0.12522330000000001</c:v>
                </c:pt>
                <c:pt idx="3">
                  <c:v>0.17001379999999999</c:v>
                </c:pt>
                <c:pt idx="4">
                  <c:v>7.9538600000000001E-2</c:v>
                </c:pt>
              </c:numCache>
            </c:numRef>
          </c:val>
          <c:smooth val="0"/>
        </c:ser>
        <c:ser>
          <c:idx val="1"/>
          <c:order val="1"/>
          <c:tx>
            <c:v>Synthetic control</c:v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region_growth_results!$A$2:$A$6</c:f>
              <c:strCache>
                <c:ptCount val="5"/>
                <c:pt idx="0">
                  <c:v>1841-1851</c:v>
                </c:pt>
                <c:pt idx="1">
                  <c:v>1851-1861</c:v>
                </c:pt>
                <c:pt idx="2">
                  <c:v>1861-1871</c:v>
                </c:pt>
                <c:pt idx="3">
                  <c:v>1871-1881</c:v>
                </c:pt>
                <c:pt idx="4">
                  <c:v>1881-1891</c:v>
                </c:pt>
              </c:strCache>
            </c:strRef>
          </c:cat>
          <c:val>
            <c:numRef>
              <c:f>region_growth_results!$K$2:$K$6</c:f>
              <c:numCache>
                <c:formatCode>General</c:formatCode>
                <c:ptCount val="5"/>
                <c:pt idx="0">
                  <c:v>0.27043529999999999</c:v>
                </c:pt>
                <c:pt idx="1">
                  <c:v>0.2220444</c:v>
                </c:pt>
                <c:pt idx="2">
                  <c:v>0.27977479999999999</c:v>
                </c:pt>
                <c:pt idx="3">
                  <c:v>0.218082</c:v>
                </c:pt>
                <c:pt idx="4">
                  <c:v>0.1718577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531920"/>
        <c:axId val="275532480"/>
      </c:lineChart>
      <c:catAx>
        <c:axId val="275531920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275532480"/>
        <c:crosses val="autoZero"/>
        <c:auto val="1"/>
        <c:lblAlgn val="ctr"/>
        <c:lblOffset val="100"/>
        <c:noMultiLvlLbl val="0"/>
      </c:catAx>
      <c:valAx>
        <c:axId val="27553248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/>
                  <a:t>Population</a:t>
                </a:r>
                <a:r>
                  <a:rPr lang="en-US" baseline="0"/>
                  <a:t> G</a:t>
                </a:r>
                <a:r>
                  <a:rPr lang="en-US"/>
                  <a:t>rowth 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2755319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426567837537828"/>
          <c:y val="0.77076125820703223"/>
          <c:w val="0.27961169331986341"/>
          <c:h val="0.1357997666425582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0.16796</cdr:x>
      <cdr:y>0.47523</cdr:y>
    </cdr:from>
    <cdr:to>
      <cdr:x>0.98707</cdr:x>
      <cdr:y>0.47684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454263" y="2985067"/>
          <a:ext cx="7092110" cy="10113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0.49701</cdr:x>
      <cdr:y>0.02975</cdr:y>
    </cdr:from>
    <cdr:to>
      <cdr:x>0.65857</cdr:x>
      <cdr:y>0.92183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4303259" y="186872"/>
          <a:ext cx="1398872" cy="56034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65000"/>
            <a:alpha val="34000"/>
          </a:schemeClr>
        </a:solidFill>
        <a:ln xmlns:a="http://schemas.openxmlformats.org/drawingml/2006/main" w="12700">
          <a:solidFill>
            <a:schemeClr val="bg1">
              <a:lumMod val="50000"/>
              <a:alpha val="47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0.49305</cdr:x>
      <cdr:y>0.04329</cdr:y>
    </cdr:from>
    <cdr:to>
      <cdr:x>0.71384</cdr:x>
      <cdr:y>0.12935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269015" y="271916"/>
          <a:ext cx="1911669" cy="540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U.S. Civil War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0.44995</cdr:x>
      <cdr:y>0.02732</cdr:y>
    </cdr:from>
    <cdr:to>
      <cdr:x>0.61645</cdr:x>
      <cdr:y>0.9194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895811" y="171622"/>
          <a:ext cx="1441621" cy="56034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65000"/>
            <a:alpha val="34000"/>
          </a:schemeClr>
        </a:solidFill>
        <a:ln xmlns:a="http://schemas.openxmlformats.org/drawingml/2006/main" w="12700">
          <a:solidFill>
            <a:schemeClr val="bg1">
              <a:lumMod val="50000"/>
              <a:alpha val="47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0.45031</cdr:x>
      <cdr:y>0.04372</cdr:y>
    </cdr:from>
    <cdr:to>
      <cdr:x>0.6711</cdr:x>
      <cdr:y>0.12978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898953" y="274617"/>
          <a:ext cx="1911669" cy="540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U.S. Civil War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workbookViewId="0">
      <selection activeCell="B2" sqref="B2:S6"/>
    </sheetView>
  </sheetViews>
  <sheetFormatPr defaultRowHeight="15" x14ac:dyDescent="0.25"/>
  <cols>
    <col min="3" max="3" width="12" bestFit="1" customWidth="1"/>
    <col min="7" max="7" width="12.7109375" customWidth="1"/>
    <col min="9" max="9" width="11" bestFit="1" customWidth="1"/>
  </cols>
  <sheetData>
    <row r="1" spans="1:19" x14ac:dyDescent="0.25">
      <c r="B1" t="s">
        <v>5</v>
      </c>
      <c r="C1" t="s">
        <v>5</v>
      </c>
      <c r="D1" t="s">
        <v>6</v>
      </c>
      <c r="E1" t="s">
        <v>6</v>
      </c>
      <c r="F1" t="s">
        <v>7</v>
      </c>
      <c r="G1" t="s">
        <v>7</v>
      </c>
      <c r="H1" t="s">
        <v>8</v>
      </c>
      <c r="I1" t="s">
        <v>8</v>
      </c>
      <c r="J1" t="s">
        <v>9</v>
      </c>
      <c r="K1" t="s">
        <v>9</v>
      </c>
      <c r="L1" t="s">
        <v>10</v>
      </c>
      <c r="M1" t="s">
        <v>10</v>
      </c>
      <c r="N1" t="s">
        <v>11</v>
      </c>
      <c r="O1" t="s">
        <v>11</v>
      </c>
      <c r="P1" t="s">
        <v>12</v>
      </c>
      <c r="Q1" t="s">
        <v>12</v>
      </c>
      <c r="R1" t="s">
        <v>13</v>
      </c>
      <c r="S1" t="s">
        <v>13</v>
      </c>
    </row>
    <row r="2" spans="1:19" x14ac:dyDescent="0.25">
      <c r="A2" t="s">
        <v>0</v>
      </c>
      <c r="B2">
        <v>0.15843289999999999</v>
      </c>
      <c r="C2">
        <v>0.15868199999999999</v>
      </c>
      <c r="D2">
        <v>0.1827201</v>
      </c>
      <c r="E2">
        <v>0.19563700000000001</v>
      </c>
      <c r="F2">
        <v>0.1908299</v>
      </c>
      <c r="G2">
        <v>0.19079009999999999</v>
      </c>
      <c r="H2">
        <v>0.25484699999999999</v>
      </c>
      <c r="I2">
        <v>0.25537739999999998</v>
      </c>
      <c r="J2">
        <v>0.29598679999999999</v>
      </c>
      <c r="K2">
        <v>0.27043529999999999</v>
      </c>
      <c r="L2">
        <v>0.3125906</v>
      </c>
      <c r="M2">
        <v>0.28035070000000001</v>
      </c>
      <c r="N2">
        <v>0.13407079999999999</v>
      </c>
      <c r="O2">
        <v>0.16278029999999999</v>
      </c>
      <c r="P2">
        <v>0.2775263</v>
      </c>
      <c r="Q2">
        <v>0.27704960000000001</v>
      </c>
      <c r="R2">
        <v>0.24793519999999999</v>
      </c>
      <c r="S2">
        <v>0.24827360000000001</v>
      </c>
    </row>
    <row r="3" spans="1:19" x14ac:dyDescent="0.25">
      <c r="A3" t="s">
        <v>1</v>
      </c>
      <c r="B3">
        <v>0.1103447</v>
      </c>
      <c r="C3">
        <v>0.14400199999999999</v>
      </c>
      <c r="D3">
        <v>0.1919409</v>
      </c>
      <c r="E3">
        <v>0.17683389999999999</v>
      </c>
      <c r="F3">
        <v>0.1885397</v>
      </c>
      <c r="G3">
        <v>0.1885194</v>
      </c>
      <c r="H3">
        <v>0.2541947</v>
      </c>
      <c r="I3">
        <v>0.25444359999999999</v>
      </c>
      <c r="J3">
        <v>0.2028508</v>
      </c>
      <c r="K3">
        <v>0.2220444</v>
      </c>
      <c r="L3">
        <v>0.27637650000000002</v>
      </c>
      <c r="M3">
        <v>0.26866600000000002</v>
      </c>
      <c r="N3">
        <v>0.13345370000000001</v>
      </c>
      <c r="O3">
        <v>0.1249504</v>
      </c>
      <c r="P3">
        <v>0.28055469999999999</v>
      </c>
      <c r="Q3">
        <v>0.2602679</v>
      </c>
      <c r="R3">
        <v>0.19304499999999999</v>
      </c>
      <c r="S3">
        <v>0.20243510000000001</v>
      </c>
    </row>
    <row r="4" spans="1:19" x14ac:dyDescent="0.25">
      <c r="A4" t="s">
        <v>2</v>
      </c>
      <c r="B4">
        <v>9.2980400000000005E-2</v>
      </c>
      <c r="C4">
        <v>0.10886899999999999</v>
      </c>
      <c r="D4">
        <v>0.24218229999999999</v>
      </c>
      <c r="E4">
        <v>0.15616530000000001</v>
      </c>
      <c r="F4">
        <v>0.1630974</v>
      </c>
      <c r="G4">
        <v>0.12736739999999999</v>
      </c>
      <c r="H4">
        <v>0.23493890000000001</v>
      </c>
      <c r="I4">
        <v>0.15735589999999999</v>
      </c>
      <c r="J4">
        <v>0.12522330000000001</v>
      </c>
      <c r="K4">
        <v>0.27977479999999999</v>
      </c>
      <c r="L4">
        <v>0.26122719999999999</v>
      </c>
      <c r="M4">
        <v>0.15397810000000001</v>
      </c>
      <c r="N4">
        <v>0.10593760000000001</v>
      </c>
      <c r="O4">
        <v>0.1196875</v>
      </c>
      <c r="P4">
        <v>0.15917229999999999</v>
      </c>
      <c r="Q4">
        <v>0.2425369</v>
      </c>
      <c r="R4">
        <v>0.2896746</v>
      </c>
      <c r="S4">
        <v>0.1279988</v>
      </c>
    </row>
    <row r="5" spans="1:19" x14ac:dyDescent="0.25">
      <c r="A5" t="s">
        <v>3</v>
      </c>
      <c r="B5">
        <v>0.12206789999999999</v>
      </c>
      <c r="C5">
        <v>9.2912300000000003E-2</v>
      </c>
      <c r="D5">
        <v>0.32680619999999999</v>
      </c>
      <c r="E5">
        <v>0.1310808</v>
      </c>
      <c r="F5">
        <v>0.17365369999999999</v>
      </c>
      <c r="G5">
        <v>0.12069000000000001</v>
      </c>
      <c r="H5">
        <v>0.19919609999999999</v>
      </c>
      <c r="I5">
        <v>0.16622410000000001</v>
      </c>
      <c r="J5">
        <v>0.17001379999999999</v>
      </c>
      <c r="K5">
        <v>0.218082</v>
      </c>
      <c r="L5">
        <v>0.19560060000000001</v>
      </c>
      <c r="M5">
        <v>0.17693729999999999</v>
      </c>
      <c r="N5">
        <v>7.9092200000000001E-2</v>
      </c>
      <c r="O5">
        <v>0.1587161</v>
      </c>
      <c r="P5">
        <v>0.17818800000000001</v>
      </c>
      <c r="Q5">
        <v>0.19594490000000001</v>
      </c>
      <c r="R5">
        <v>0.23008129999999999</v>
      </c>
      <c r="S5">
        <v>0.14755960000000001</v>
      </c>
    </row>
    <row r="6" spans="1:19" x14ac:dyDescent="0.25">
      <c r="A6" t="s">
        <v>4</v>
      </c>
      <c r="B6">
        <v>0.14410210000000001</v>
      </c>
      <c r="C6">
        <v>8.09729E-2</v>
      </c>
      <c r="D6">
        <v>0.19166759999999999</v>
      </c>
      <c r="E6">
        <v>0.1092195</v>
      </c>
      <c r="F6">
        <v>0.103783</v>
      </c>
      <c r="G6">
        <v>0.10027850000000001</v>
      </c>
      <c r="H6">
        <v>0.25180530000000001</v>
      </c>
      <c r="I6">
        <v>0.1115366</v>
      </c>
      <c r="J6">
        <v>7.9538600000000001E-2</v>
      </c>
      <c r="K6">
        <v>0.1718577</v>
      </c>
      <c r="L6">
        <v>0.1881496</v>
      </c>
      <c r="M6">
        <v>0.1075247</v>
      </c>
      <c r="N6">
        <v>8.1229899999999994E-2</v>
      </c>
      <c r="O6">
        <v>0.15261630000000001</v>
      </c>
      <c r="P6">
        <v>0.1125801</v>
      </c>
      <c r="Q6">
        <v>0.21455550000000001</v>
      </c>
      <c r="R6">
        <v>0.163162</v>
      </c>
      <c r="S6">
        <v>8.7723599999999999E-2</v>
      </c>
    </row>
    <row r="8" spans="1:19" x14ac:dyDescent="0.25">
      <c r="C8">
        <f>B2-C2</f>
        <v>-2.491000000000021E-4</v>
      </c>
      <c r="E8">
        <f t="shared" ref="E8:E12" si="0">D2-E2</f>
        <v>-1.2916900000000009E-2</v>
      </c>
      <c r="G8">
        <f t="shared" ref="G8:G12" si="1">F2-G2</f>
        <v>3.9800000000006497E-5</v>
      </c>
      <c r="I8">
        <f t="shared" ref="I8:I12" si="2">H2-I2</f>
        <v>-5.3039999999998644E-4</v>
      </c>
      <c r="K8">
        <f t="shared" ref="K8:K12" si="3">J2-K2</f>
        <v>2.5551500000000005E-2</v>
      </c>
      <c r="M8">
        <f t="shared" ref="M8:M12" si="4">L2-M2</f>
        <v>3.2239899999999988E-2</v>
      </c>
      <c r="O8">
        <f t="shared" ref="O8:O12" si="5">N2-O2</f>
        <v>-2.8709499999999999E-2</v>
      </c>
      <c r="Q8">
        <f t="shared" ref="Q8:Q12" si="6">P2-Q2</f>
        <v>4.7669999999999657E-4</v>
      </c>
      <c r="S8">
        <f t="shared" ref="S8:S12" si="7">R2-S2</f>
        <v>-3.3840000000001647E-4</v>
      </c>
    </row>
    <row r="9" spans="1:19" x14ac:dyDescent="0.25">
      <c r="C9">
        <f t="shared" ref="C9:C12" si="8">B3-C3</f>
        <v>-3.3657299999999987E-2</v>
      </c>
      <c r="E9">
        <f t="shared" si="0"/>
        <v>1.5107000000000009E-2</v>
      </c>
      <c r="G9">
        <f t="shared" si="1"/>
        <v>2.0300000000000873E-5</v>
      </c>
      <c r="I9">
        <f t="shared" si="2"/>
        <v>-2.4889999999999635E-4</v>
      </c>
      <c r="K9">
        <f t="shared" si="3"/>
        <v>-1.9193600000000005E-2</v>
      </c>
      <c r="M9">
        <f t="shared" si="4"/>
        <v>7.710500000000009E-3</v>
      </c>
      <c r="O9">
        <f t="shared" si="5"/>
        <v>8.5033000000000053E-3</v>
      </c>
      <c r="Q9">
        <f t="shared" si="6"/>
        <v>2.0286799999999994E-2</v>
      </c>
      <c r="S9">
        <f t="shared" si="7"/>
        <v>-9.3901000000000123E-3</v>
      </c>
    </row>
    <row r="10" spans="1:19" x14ac:dyDescent="0.25">
      <c r="C10">
        <f t="shared" si="8"/>
        <v>-1.5888599999999989E-2</v>
      </c>
      <c r="E10">
        <f t="shared" si="0"/>
        <v>8.6016999999999982E-2</v>
      </c>
      <c r="G10">
        <f t="shared" si="1"/>
        <v>3.5730000000000012E-2</v>
      </c>
      <c r="I10">
        <f t="shared" si="2"/>
        <v>7.7583000000000013E-2</v>
      </c>
      <c r="K10">
        <f t="shared" si="3"/>
        <v>-0.15455149999999998</v>
      </c>
      <c r="M10">
        <f t="shared" si="4"/>
        <v>0.10724909999999999</v>
      </c>
      <c r="O10">
        <f t="shared" si="5"/>
        <v>-1.3749899999999995E-2</v>
      </c>
      <c r="Q10">
        <f t="shared" si="6"/>
        <v>-8.3364600000000011E-2</v>
      </c>
      <c r="S10">
        <f t="shared" si="7"/>
        <v>0.16167580000000001</v>
      </c>
    </row>
    <row r="11" spans="1:19" x14ac:dyDescent="0.25">
      <c r="C11">
        <f t="shared" si="8"/>
        <v>2.915559999999999E-2</v>
      </c>
      <c r="E11">
        <f t="shared" si="0"/>
        <v>0.19572539999999999</v>
      </c>
      <c r="G11">
        <f t="shared" si="1"/>
        <v>5.2963699999999989E-2</v>
      </c>
      <c r="I11">
        <f t="shared" si="2"/>
        <v>3.2971999999999974E-2</v>
      </c>
      <c r="K11">
        <f t="shared" si="3"/>
        <v>-4.8068200000000005E-2</v>
      </c>
      <c r="M11">
        <f t="shared" si="4"/>
        <v>1.8663300000000022E-2</v>
      </c>
      <c r="O11">
        <f t="shared" si="5"/>
        <v>-7.9623899999999997E-2</v>
      </c>
      <c r="Q11">
        <f t="shared" si="6"/>
        <v>-1.7756899999999992E-2</v>
      </c>
      <c r="S11">
        <f t="shared" si="7"/>
        <v>8.2521699999999976E-2</v>
      </c>
    </row>
    <row r="12" spans="1:19" x14ac:dyDescent="0.25">
      <c r="C12">
        <f t="shared" si="8"/>
        <v>6.312920000000001E-2</v>
      </c>
      <c r="E12">
        <f t="shared" si="0"/>
        <v>8.2448099999999996E-2</v>
      </c>
      <c r="G12">
        <f t="shared" si="1"/>
        <v>3.5044999999999937E-3</v>
      </c>
      <c r="I12">
        <f t="shared" si="2"/>
        <v>0.14026870000000002</v>
      </c>
      <c r="K12">
        <f t="shared" si="3"/>
        <v>-9.2319100000000001E-2</v>
      </c>
      <c r="M12">
        <f t="shared" si="4"/>
        <v>8.0624899999999999E-2</v>
      </c>
      <c r="O12">
        <f t="shared" si="5"/>
        <v>-7.1386400000000017E-2</v>
      </c>
      <c r="Q12">
        <f t="shared" si="6"/>
        <v>-0.10197540000000001</v>
      </c>
      <c r="S12">
        <f t="shared" si="7"/>
        <v>7.5438400000000003E-2</v>
      </c>
    </row>
    <row r="14" spans="1:19" x14ac:dyDescent="0.25">
      <c r="C14">
        <f>B2-C2-C$9</f>
        <v>3.3408199999999985E-2</v>
      </c>
      <c r="E14">
        <f>D2-E2-E$9</f>
        <v>-2.8023900000000018E-2</v>
      </c>
      <c r="G14">
        <f>F2-G2-G$9</f>
        <v>1.9500000000005624E-5</v>
      </c>
      <c r="I14">
        <f>H2-I2-I$9</f>
        <v>-2.8149999999999009E-4</v>
      </c>
      <c r="K14">
        <f>J2-K2-K$9</f>
        <v>4.474510000000001E-2</v>
      </c>
      <c r="M14">
        <f>L2-M2-M$9</f>
        <v>2.4529399999999979E-2</v>
      </c>
      <c r="O14">
        <f>N2-O2-O$9</f>
        <v>-3.7212800000000004E-2</v>
      </c>
      <c r="Q14">
        <f>P2-Q2-Q$9</f>
        <v>-1.9810099999999997E-2</v>
      </c>
      <c r="S14">
        <f>R2-S2-S$9</f>
        <v>9.0516999999999959E-3</v>
      </c>
    </row>
    <row r="15" spans="1:19" x14ac:dyDescent="0.25">
      <c r="C15">
        <f t="shared" ref="C15:E17" si="9">B3-C3-C$9</f>
        <v>0</v>
      </c>
      <c r="E15">
        <f t="shared" si="9"/>
        <v>0</v>
      </c>
      <c r="G15">
        <f t="shared" ref="G15" si="10">F3-G3-G$9</f>
        <v>0</v>
      </c>
      <c r="I15">
        <f t="shared" ref="I15" si="11">H3-I3-I$9</f>
        <v>0</v>
      </c>
      <c r="K15">
        <f t="shared" ref="K15" si="12">J3-K3-K$9</f>
        <v>0</v>
      </c>
      <c r="M15">
        <f t="shared" ref="M15" si="13">L3-M3-M$9</f>
        <v>0</v>
      </c>
      <c r="O15">
        <f t="shared" ref="O15" si="14">N3-O3-O$9</f>
        <v>0</v>
      </c>
      <c r="Q15">
        <f t="shared" ref="Q15" si="15">P3-Q3-Q$9</f>
        <v>0</v>
      </c>
      <c r="S15">
        <f t="shared" ref="S15" si="16">R3-S3-S$9</f>
        <v>0</v>
      </c>
    </row>
    <row r="16" spans="1:19" x14ac:dyDescent="0.25">
      <c r="C16">
        <f t="shared" si="9"/>
        <v>1.7768699999999998E-2</v>
      </c>
      <c r="E16">
        <f t="shared" si="9"/>
        <v>7.0909999999999973E-2</v>
      </c>
      <c r="G16">
        <f t="shared" ref="G16" si="17">F4-G4-G$9</f>
        <v>3.5709700000000011E-2</v>
      </c>
      <c r="I16">
        <f t="shared" ref="I16" si="18">H4-I4-I$9</f>
        <v>7.7831900000000009E-2</v>
      </c>
      <c r="K16">
        <f t="shared" ref="K16" si="19">J4-K4-K$9</f>
        <v>-0.13535789999999998</v>
      </c>
      <c r="M16">
        <f t="shared" ref="M16" si="20">L4-M4-M$9</f>
        <v>9.9538599999999977E-2</v>
      </c>
      <c r="O16">
        <f t="shared" ref="O16" si="21">N4-O4-O$9</f>
        <v>-2.2253200000000001E-2</v>
      </c>
      <c r="Q16">
        <f t="shared" ref="Q16" si="22">P4-Q4-Q$9</f>
        <v>-0.1036514</v>
      </c>
      <c r="S16">
        <f t="shared" ref="S16" si="23">R4-S4-S$9</f>
        <v>0.17106590000000002</v>
      </c>
    </row>
    <row r="17" spans="1:19" x14ac:dyDescent="0.25">
      <c r="C17">
        <f t="shared" si="9"/>
        <v>6.2812899999999977E-2</v>
      </c>
      <c r="E17">
        <f t="shared" si="9"/>
        <v>0.18061839999999998</v>
      </c>
      <c r="G17">
        <f t="shared" ref="G17" si="24">F5-G5-G$9</f>
        <v>5.2943399999999988E-2</v>
      </c>
      <c r="I17">
        <f t="shared" ref="I17" si="25">H5-I5-I$9</f>
        <v>3.322089999999997E-2</v>
      </c>
      <c r="K17">
        <f t="shared" ref="K17" si="26">J5-K5-K$9</f>
        <v>-2.88746E-2</v>
      </c>
      <c r="M17">
        <f t="shared" ref="M17" si="27">L5-M5-M$9</f>
        <v>1.0952800000000013E-2</v>
      </c>
      <c r="O17">
        <f t="shared" ref="O17" si="28">N5-O5-O$9</f>
        <v>-8.8127200000000003E-2</v>
      </c>
      <c r="Q17">
        <f t="shared" ref="Q17" si="29">P5-Q5-Q$9</f>
        <v>-3.8043699999999986E-2</v>
      </c>
      <c r="S17">
        <f t="shared" ref="S17" si="30">R5-S5-S$9</f>
        <v>9.1911799999999988E-2</v>
      </c>
    </row>
    <row r="18" spans="1:19" x14ac:dyDescent="0.25">
      <c r="C18">
        <f>B6-C6-C$9</f>
        <v>9.6786499999999998E-2</v>
      </c>
      <c r="E18">
        <f>D6-E6-E$9</f>
        <v>6.7341099999999987E-2</v>
      </c>
      <c r="G18">
        <f>F6-G6-G$9</f>
        <v>3.4841999999999929E-3</v>
      </c>
      <c r="I18">
        <f>H6-I6-I$9</f>
        <v>0.14051760000000002</v>
      </c>
      <c r="K18">
        <f>J6-K6-K$9</f>
        <v>-7.3125499999999996E-2</v>
      </c>
      <c r="M18">
        <f>L6-M6-M$9</f>
        <v>7.291439999999999E-2</v>
      </c>
      <c r="O18">
        <f>N6-O6-O$9</f>
        <v>-7.9889700000000022E-2</v>
      </c>
      <c r="Q18">
        <f>P6-Q6-Q$9</f>
        <v>-0.1222622</v>
      </c>
      <c r="S18">
        <f>R6-S6-S$9</f>
        <v>8.4828500000000015E-2</v>
      </c>
    </row>
    <row r="20" spans="1:19" x14ac:dyDescent="0.25">
      <c r="A20" t="s">
        <v>14</v>
      </c>
      <c r="C20">
        <f>(C2-B2)^2</f>
        <v>6.2050810000001049E-8</v>
      </c>
      <c r="E20">
        <f>(E2-D2)^2</f>
        <v>1.6684630561000023E-4</v>
      </c>
      <c r="G20">
        <f>(G2-F2)^2</f>
        <v>1.5840400000005172E-9</v>
      </c>
      <c r="I20">
        <f>(I2-H2)^2</f>
        <v>2.8132415999998564E-7</v>
      </c>
      <c r="K20">
        <f>(K2-J2)^2</f>
        <v>6.5287915225000024E-4</v>
      </c>
      <c r="M20">
        <f>(M2-L2)^2</f>
        <v>1.0394111520099993E-3</v>
      </c>
      <c r="O20">
        <f>(O2-N2)^2</f>
        <v>8.2423539024999994E-4</v>
      </c>
      <c r="Q20">
        <f>(Q2-P2)^2</f>
        <v>2.2724288999999673E-7</v>
      </c>
      <c r="S20">
        <f>(S2-R2)^2</f>
        <v>1.1451456000001114E-7</v>
      </c>
    </row>
    <row r="21" spans="1:19" x14ac:dyDescent="0.25">
      <c r="C21">
        <f t="shared" ref="C21:E23" si="31">(C3-B3)^2</f>
        <v>1.1328138432899991E-3</v>
      </c>
      <c r="E21">
        <f t="shared" si="31"/>
        <v>2.2822144900000029E-4</v>
      </c>
      <c r="G21">
        <f t="shared" ref="G21" si="32">(G3-F3)^2</f>
        <v>4.1209000000003544E-10</v>
      </c>
      <c r="I21">
        <f t="shared" ref="I21" si="33">(I3-H3)^2</f>
        <v>6.1951209999998178E-8</v>
      </c>
      <c r="K21">
        <f t="shared" ref="K21" si="34">(K3-J3)^2</f>
        <v>3.6839428096000019E-4</v>
      </c>
      <c r="M21">
        <f t="shared" ref="M21" si="35">(M3-L3)^2</f>
        <v>5.9451810250000141E-5</v>
      </c>
      <c r="O21">
        <f t="shared" ref="O21" si="36">(O3-N3)^2</f>
        <v>7.2306110890000086E-5</v>
      </c>
      <c r="Q21">
        <f t="shared" ref="Q21" si="37">(Q3-P3)^2</f>
        <v>4.1155425423999972E-4</v>
      </c>
      <c r="S21">
        <f t="shared" ref="S21" si="38">(S3-R3)^2</f>
        <v>8.8173978010000226E-5</v>
      </c>
    </row>
    <row r="22" spans="1:19" x14ac:dyDescent="0.25">
      <c r="C22">
        <f t="shared" si="31"/>
        <v>2.5244760995999965E-4</v>
      </c>
      <c r="E22">
        <f t="shared" si="31"/>
        <v>7.398924288999997E-3</v>
      </c>
      <c r="G22">
        <f t="shared" ref="G22" si="39">(G4-F4)^2</f>
        <v>1.2766329000000009E-3</v>
      </c>
      <c r="I22">
        <f t="shared" ref="I22" si="40">(I4-H4)^2</f>
        <v>6.0191218890000018E-3</v>
      </c>
      <c r="K22">
        <f t="shared" ref="K22" si="41">(K4-J4)^2</f>
        <v>2.3886166152249994E-2</v>
      </c>
      <c r="M22">
        <f t="shared" ref="M22" si="42">(M4-L4)^2</f>
        <v>1.1502369450809997E-2</v>
      </c>
      <c r="O22">
        <f t="shared" ref="O22" si="43">(O4-N4)^2</f>
        <v>1.8905975000999987E-4</v>
      </c>
      <c r="Q22">
        <f t="shared" ref="Q22" si="44">(Q4-P4)^2</f>
        <v>6.9496565331600016E-3</v>
      </c>
      <c r="S22">
        <f t="shared" ref="S22" si="45">(S4-R4)^2</f>
        <v>2.6139064305640003E-2</v>
      </c>
    </row>
    <row r="23" spans="1:19" x14ac:dyDescent="0.25">
      <c r="C23">
        <f t="shared" si="31"/>
        <v>8.5004901135999939E-4</v>
      </c>
      <c r="E23">
        <f t="shared" si="31"/>
        <v>3.8308432205159997E-2</v>
      </c>
      <c r="G23">
        <f t="shared" ref="G23" si="46">(G5-F5)^2</f>
        <v>2.8051535176899988E-3</v>
      </c>
      <c r="I23">
        <f t="shared" ref="I23" si="47">(I5-H5)^2</f>
        <v>1.0871527839999983E-3</v>
      </c>
      <c r="K23">
        <f t="shared" ref="K23" si="48">(K5-J5)^2</f>
        <v>2.3105518512400005E-3</v>
      </c>
      <c r="M23">
        <f t="shared" ref="M23" si="49">(M5-L5)^2</f>
        <v>3.483187668900008E-4</v>
      </c>
      <c r="O23">
        <f t="shared" ref="O23" si="50">(O5-N5)^2</f>
        <v>6.3399654512099994E-3</v>
      </c>
      <c r="Q23">
        <f t="shared" ref="Q23" si="51">(Q5-P5)^2</f>
        <v>3.1530749760999972E-4</v>
      </c>
      <c r="S23">
        <f t="shared" ref="S23" si="52">(S5-R5)^2</f>
        <v>6.8098309708899962E-3</v>
      </c>
    </row>
    <row r="24" spans="1:19" x14ac:dyDescent="0.25">
      <c r="C24">
        <f>(C6-B6)^2</f>
        <v>3.9852958926400017E-3</v>
      </c>
      <c r="E24">
        <f>(E6-D6)^2</f>
        <v>6.7976891936099995E-3</v>
      </c>
      <c r="G24">
        <f>(G6-F6)^2</f>
        <v>1.2281520249999956E-5</v>
      </c>
      <c r="I24">
        <f>(I6-H6)^2</f>
        <v>1.9675308199690007E-2</v>
      </c>
      <c r="K24">
        <f>(K6-J6)^2</f>
        <v>8.5228162248099995E-3</v>
      </c>
      <c r="M24">
        <f>(M6-L6)^2</f>
        <v>6.5003745000100002E-3</v>
      </c>
      <c r="O24">
        <f>(O6-N6)^2</f>
        <v>5.0960181049600024E-3</v>
      </c>
      <c r="Q24">
        <f>(Q6-P6)^2</f>
        <v>1.0398982205160001E-2</v>
      </c>
      <c r="S24">
        <f>(S6-R6)^2</f>
        <v>5.69095219456E-3</v>
      </c>
    </row>
    <row r="26" spans="1:19" x14ac:dyDescent="0.25">
      <c r="A26" t="s">
        <v>16</v>
      </c>
      <c r="C26">
        <f>(AVERAGE(C20:C21))^0.5</f>
        <v>2.3799956870759233E-2</v>
      </c>
      <c r="E26">
        <f>(AVERAGE(E20:E21))^0.5</f>
        <v>1.4054674571294785E-2</v>
      </c>
      <c r="G26">
        <f>(AVERAGE(G20:G21))^0.5</f>
        <v>3.1592166750640522E-5</v>
      </c>
      <c r="I26">
        <f>(AVERAGE(I20:I21))^0.5</f>
        <v>4.1429178727074947E-4</v>
      </c>
      <c r="K26">
        <f>(AVERAGE(K20:K21))^0.5</f>
        <v>2.259727232665483E-2</v>
      </c>
      <c r="M26">
        <f>(AVERAGE(M20:M21))^0.5</f>
        <v>2.343995480221751E-2</v>
      </c>
      <c r="O26">
        <f>(AVERAGE(O20:O21))^0.5</f>
        <v>2.1172405403496315E-2</v>
      </c>
      <c r="Q26">
        <f>(AVERAGE(Q20:Q21))^0.5</f>
        <v>1.4348893635573436E-2</v>
      </c>
      <c r="S26">
        <f>(AVERAGE(S20:S21))^0.5</f>
        <v>6.6441136568394224E-3</v>
      </c>
    </row>
    <row r="27" spans="1:19" x14ac:dyDescent="0.25">
      <c r="A27" t="s">
        <v>17</v>
      </c>
      <c r="C27">
        <f>(AVERAGE(C22:C24))^0.5</f>
        <v>4.1181680854315145E-2</v>
      </c>
      <c r="E27">
        <f>(AVERAGE(E22:E24))^0.5</f>
        <v>0.13229392236956061</v>
      </c>
      <c r="G27">
        <f>(AVERAGE(G22:G24))^0.5</f>
        <v>3.6941701539678247E-2</v>
      </c>
      <c r="I27">
        <f>(AVERAGE(I22:I24))^0.5</f>
        <v>9.4483830843677521E-2</v>
      </c>
      <c r="K27">
        <f>(AVERAGE(K22:K24))^0.5</f>
        <v>0.10757870642510997</v>
      </c>
      <c r="M27">
        <f>(AVERAGE(M22:M24))^0.5</f>
        <v>7.8211386037477515E-2</v>
      </c>
      <c r="O27">
        <f>(AVERAGE(O22:O24))^0.5</f>
        <v>6.2249613937705138E-2</v>
      </c>
      <c r="Q27">
        <f>(AVERAGE(Q22:Q24))^0.5</f>
        <v>7.6733187596002644E-2</v>
      </c>
      <c r="S27">
        <f>(AVERAGE(S22:S24))^0.5</f>
        <v>0.11348986367526397</v>
      </c>
    </row>
    <row r="29" spans="1:19" x14ac:dyDescent="0.25">
      <c r="A29" t="s">
        <v>15</v>
      </c>
      <c r="C29">
        <f>C27/C26</f>
        <v>1.7303258605863778</v>
      </c>
      <c r="E29">
        <f>E27/E26</f>
        <v>9.4128058033984807</v>
      </c>
      <c r="G29">
        <f>G27/G26</f>
        <v>1169.3310506766447</v>
      </c>
      <c r="I29">
        <f>I27/I26</f>
        <v>228.06107614662926</v>
      </c>
      <c r="K29">
        <f>K27/K26</f>
        <v>4.7606943382372071</v>
      </c>
      <c r="M29">
        <f>M27/M26</f>
        <v>3.3366696607315309</v>
      </c>
      <c r="O29">
        <f>O27/O26</f>
        <v>2.9401295106235552</v>
      </c>
      <c r="Q29">
        <f>Q27/Q26</f>
        <v>5.3476727575544603</v>
      </c>
      <c r="S29">
        <f>S27/S26</f>
        <v>17.081264640685063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region_growth_results</vt:lpstr>
      <vt:lpstr>placebo</vt:lpstr>
      <vt:lpstr>Northwest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Hanlon</cp:lastModifiedBy>
  <dcterms:modified xsi:type="dcterms:W3CDTF">2015-09-06T22:58:09Z</dcterms:modified>
</cp:coreProperties>
</file>