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nlon\Dropbox\UK_patents\replication_files\figure_4\"/>
    </mc:Choice>
  </mc:AlternateContent>
  <bookViews>
    <workbookView xWindow="0" yWindow="0" windowWidth="12036" windowHeight="5796"/>
  </bookViews>
  <sheets>
    <sheet name="right_panel" sheetId="30" r:id="rId1"/>
    <sheet name="left_panel" sheetId="29" r:id="rId2"/>
    <sheet name="data" sheetId="1" r:id="rId3"/>
  </sheets>
  <calcPr calcId="152511"/>
</workbook>
</file>

<file path=xl/calcChain.xml><?xml version="1.0" encoding="utf-8"?>
<calcChain xmlns="http://schemas.openxmlformats.org/spreadsheetml/2006/main">
  <c r="X2" i="1" l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Y2" i="1"/>
  <c r="Z2" i="1" l="1"/>
  <c r="AA2" i="1" l="1"/>
  <c r="Z10" i="1"/>
  <c r="Y10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9" i="1"/>
  <c r="Z8" i="1"/>
  <c r="Z7" i="1"/>
  <c r="Z6" i="1"/>
  <c r="Z5" i="1"/>
  <c r="Z4" i="1"/>
  <c r="Z3" i="1"/>
  <c r="AA10" i="1" l="1"/>
  <c r="Y23" i="1"/>
  <c r="AA23" i="1" s="1"/>
  <c r="Y22" i="1"/>
  <c r="AA22" i="1" s="1"/>
  <c r="Y21" i="1"/>
  <c r="AA21" i="1" s="1"/>
  <c r="Y20" i="1"/>
  <c r="AA20" i="1" s="1"/>
  <c r="Y19" i="1"/>
  <c r="AA19" i="1" s="1"/>
  <c r="Y18" i="1"/>
  <c r="AA18" i="1" s="1"/>
  <c r="Y17" i="1"/>
  <c r="AA17" i="1" s="1"/>
  <c r="Y16" i="1"/>
  <c r="AA16" i="1" s="1"/>
  <c r="Y15" i="1"/>
  <c r="AA15" i="1" s="1"/>
  <c r="Y14" i="1"/>
  <c r="AA14" i="1" s="1"/>
  <c r="Y13" i="1"/>
  <c r="AA13" i="1" s="1"/>
  <c r="Y12" i="1"/>
  <c r="AA12" i="1" s="1"/>
  <c r="Y11" i="1"/>
  <c r="AA11" i="1" s="1"/>
  <c r="Y9" i="1"/>
  <c r="AA9" i="1" s="1"/>
  <c r="Y8" i="1"/>
  <c r="AA8" i="1" s="1"/>
  <c r="Y7" i="1"/>
  <c r="AA7" i="1" s="1"/>
  <c r="Y6" i="1"/>
  <c r="AA6" i="1" s="1"/>
  <c r="Y5" i="1"/>
  <c r="AA5" i="1" s="1"/>
  <c r="Y4" i="1"/>
  <c r="AA4" i="1" s="1"/>
  <c r="Y3" i="1"/>
  <c r="AA3" i="1" s="1"/>
</calcChain>
</file>

<file path=xl/sharedStrings.xml><?xml version="1.0" encoding="utf-8"?>
<sst xmlns="http://schemas.openxmlformats.org/spreadsheetml/2006/main" count="50" uniqueCount="50">
  <si>
    <t>year</t>
  </si>
  <si>
    <t>Gins</t>
  </si>
  <si>
    <t>Carding - dirt removal</t>
  </si>
  <si>
    <t>Carding - other</t>
  </si>
  <si>
    <t>Spindles</t>
  </si>
  <si>
    <t>Spinning &amp; Twisting Machines</t>
  </si>
  <si>
    <t>Stop-motions</t>
  </si>
  <si>
    <t>Winding machines</t>
  </si>
  <si>
    <t>Openers, etc. - not for cotton</t>
  </si>
  <si>
    <t>Openers, etc. - cotton</t>
  </si>
  <si>
    <t>Other subcategories</t>
  </si>
  <si>
    <t>Related to Indian cotton</t>
  </si>
  <si>
    <t>All others</t>
  </si>
  <si>
    <t>Ratio of Indian-related to all other patents</t>
  </si>
  <si>
    <t>patgins</t>
  </si>
  <si>
    <t>patmules</t>
  </si>
  <si>
    <t>patfinishing</t>
  </si>
  <si>
    <t>patcombing</t>
  </si>
  <si>
    <t>patprocess</t>
  </si>
  <si>
    <t>patrollers</t>
  </si>
  <si>
    <t>patopeners_cotton</t>
  </si>
  <si>
    <t>patopeners_noncotton</t>
  </si>
  <si>
    <t>patcarding_dirt</t>
  </si>
  <si>
    <t>patcarding_other</t>
  </si>
  <si>
    <t>patspindles</t>
  </si>
  <si>
    <t>patspin_twist</t>
  </si>
  <si>
    <t>patstop_motion</t>
  </si>
  <si>
    <t>patwinding_mach</t>
  </si>
  <si>
    <t>patbuilding</t>
  </si>
  <si>
    <t>patbobbins</t>
  </si>
  <si>
    <t>patdrawing_frames</t>
  </si>
  <si>
    <t>patgill_boxes</t>
  </si>
  <si>
    <t>patwinding_on</t>
  </si>
  <si>
    <t>patyarns</t>
  </si>
  <si>
    <t>patlap_forming</t>
  </si>
  <si>
    <t>patother_nosubcat</t>
  </si>
  <si>
    <t>Processes</t>
  </si>
  <si>
    <t>Building motions</t>
  </si>
  <si>
    <t>Bobbins, etc.</t>
  </si>
  <si>
    <t>Drawing frames</t>
  </si>
  <si>
    <t>Gill boxes</t>
  </si>
  <si>
    <t>Winding on</t>
  </si>
  <si>
    <t>Yarns</t>
  </si>
  <si>
    <t>Lap forming</t>
  </si>
  <si>
    <t>Others</t>
  </si>
  <si>
    <t>Mules</t>
  </si>
  <si>
    <t>Finishing of yarn</t>
  </si>
  <si>
    <t>Combing</t>
  </si>
  <si>
    <t>Rollers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</si>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</sst>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33" borderId="0" xfId="0" applyFill="1"/>
    <xf numFmtId="0" fontId="0" fillId="34" borderId="0" xfId="0" applyFill="1"/>
    <xf numFmtId="0" fontId="16" fillId="0" borderId="10" xfId="0" applyFont="1" applyBorder="1" applyAlignment="1">
      <alignment wrapText="1"/>
    </xf>
    <xf numFmtId="0" fontId="16" fillId="34" borderId="10" xfId="0" applyFont="1" applyFill="1" applyBorder="1" applyAlignment="1">
      <alignment wrapText="1"/>
    </xf>
    <xf numFmtId="0" fontId="16" fillId="33" borderId="10" xfId="0" applyFont="1" applyFill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46445113478465"/>
          <c:y val="3.6546998860431036E-2"/>
          <c:w val="0.78990308012968979"/>
          <c:h val="0.87255657808703124"/>
        </c:manualLayout>
      </c:layout>
      <c:lineChart>
        <c:grouping val="standard"/>
        <c:varyColors val="0"/>
        <c:ser>
          <c:idx val="0"/>
          <c:order val="0"/>
          <c:tx>
            <c:strRef>
              <c:f>data!$AA$1</c:f>
              <c:strCache>
                <c:ptCount val="1"/>
                <c:pt idx="0">
                  <c:v>Ratio of Indian-related to all other patents</c:v>
                </c:pt>
              </c:strCache>
            </c:strRef>
          </c:tx>
          <c:spPr>
            <a:ln w="28575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data!$A$2:$A$23</c:f>
              <c:numCache>
                <c:formatCode>General</c:formatCode>
                <c:ptCount val="22"/>
                <c:pt idx="0">
                  <c:v>1855</c:v>
                </c:pt>
                <c:pt idx="1">
                  <c:v>1856</c:v>
                </c:pt>
                <c:pt idx="2">
                  <c:v>1857</c:v>
                </c:pt>
                <c:pt idx="3">
                  <c:v>1858</c:v>
                </c:pt>
                <c:pt idx="4">
                  <c:v>1859</c:v>
                </c:pt>
                <c:pt idx="5">
                  <c:v>1860</c:v>
                </c:pt>
                <c:pt idx="6">
                  <c:v>1861</c:v>
                </c:pt>
                <c:pt idx="7">
                  <c:v>1862</c:v>
                </c:pt>
                <c:pt idx="8">
                  <c:v>1863</c:v>
                </c:pt>
                <c:pt idx="9">
                  <c:v>1864</c:v>
                </c:pt>
                <c:pt idx="10">
                  <c:v>1865</c:v>
                </c:pt>
                <c:pt idx="11">
                  <c:v>1866</c:v>
                </c:pt>
                <c:pt idx="12">
                  <c:v>1867</c:v>
                </c:pt>
                <c:pt idx="13">
                  <c:v>1868</c:v>
                </c:pt>
                <c:pt idx="14">
                  <c:v>1869</c:v>
                </c:pt>
                <c:pt idx="15">
                  <c:v>1870</c:v>
                </c:pt>
                <c:pt idx="16">
                  <c:v>1871</c:v>
                </c:pt>
                <c:pt idx="17">
                  <c:v>1872</c:v>
                </c:pt>
                <c:pt idx="18">
                  <c:v>1873</c:v>
                </c:pt>
                <c:pt idx="19">
                  <c:v>1874</c:v>
                </c:pt>
                <c:pt idx="20">
                  <c:v>1875</c:v>
                </c:pt>
                <c:pt idx="21">
                  <c:v>1876</c:v>
                </c:pt>
              </c:numCache>
            </c:numRef>
          </c:cat>
          <c:val>
            <c:numRef>
              <c:f>data!$AA$2:$AA$23</c:f>
              <c:numCache>
                <c:formatCode>General</c:formatCode>
                <c:ptCount val="22"/>
                <c:pt idx="0">
                  <c:v>4.6025104602510462E-2</c:v>
                </c:pt>
                <c:pt idx="1">
                  <c:v>5.3639846743295021E-2</c:v>
                </c:pt>
                <c:pt idx="2">
                  <c:v>6.1904761904761907E-2</c:v>
                </c:pt>
                <c:pt idx="3">
                  <c:v>3.1578947368421054E-2</c:v>
                </c:pt>
                <c:pt idx="4">
                  <c:v>4.4444444444444446E-2</c:v>
                </c:pt>
                <c:pt idx="5">
                  <c:v>2.9166666666666667E-2</c:v>
                </c:pt>
                <c:pt idx="6">
                  <c:v>0.12408759124087591</c:v>
                </c:pt>
                <c:pt idx="7">
                  <c:v>0.12741312741312741</c:v>
                </c:pt>
                <c:pt idx="8">
                  <c:v>0.17472118959107807</c:v>
                </c:pt>
                <c:pt idx="9">
                  <c:v>0.13333333333333333</c:v>
                </c:pt>
                <c:pt idx="10">
                  <c:v>0.10112359550561797</c:v>
                </c:pt>
                <c:pt idx="11">
                  <c:v>8.9795918367346933E-2</c:v>
                </c:pt>
                <c:pt idx="12">
                  <c:v>5.4545454545454543E-2</c:v>
                </c:pt>
                <c:pt idx="13">
                  <c:v>7.2202166064981949E-2</c:v>
                </c:pt>
                <c:pt idx="14">
                  <c:v>4.878048780487805E-2</c:v>
                </c:pt>
                <c:pt idx="15">
                  <c:v>2.181818181818182E-2</c:v>
                </c:pt>
                <c:pt idx="16">
                  <c:v>6.5306122448979598E-2</c:v>
                </c:pt>
                <c:pt idx="17">
                  <c:v>7.9051383399209488E-2</c:v>
                </c:pt>
                <c:pt idx="18">
                  <c:v>5.3846153846153849E-2</c:v>
                </c:pt>
                <c:pt idx="19">
                  <c:v>4.4176706827309238E-2</c:v>
                </c:pt>
                <c:pt idx="20">
                  <c:v>4.8327137546468404E-2</c:v>
                </c:pt>
                <c:pt idx="21">
                  <c:v>1.7123287671232876E-2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656304"/>
        <c:axId val="281656864"/>
      </c:lineChart>
      <c:catAx>
        <c:axId val="281656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656864"/>
        <c:crosses val="autoZero"/>
        <c:auto val="1"/>
        <c:lblAlgn val="ctr"/>
        <c:lblOffset val="100"/>
        <c:tickLblSkip val="5"/>
        <c:noMultiLvlLbl val="0"/>
      </c:catAx>
      <c:valAx>
        <c:axId val="281656864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/>
                  <a:t>Ratio of patents related to Indian ccotton</a:t>
                </a:r>
                <a:r>
                  <a:rPr lang="en-US" sz="2000" b="1" baseline="0"/>
                  <a:t> /    </a:t>
                </a:r>
                <a:r>
                  <a:rPr lang="en-US" sz="2000" b="1"/>
                  <a:t> all other subcategory patents </a:t>
                </a:r>
              </a:p>
            </c:rich>
          </c:tx>
          <c:layout>
            <c:manualLayout>
              <c:xMode val="edge"/>
              <c:yMode val="edge"/>
              <c:x val="1.3794001852709587E-2"/>
              <c:y val="0.11050411247928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65630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2098193608171E-2"/>
          <c:y val="3.6546998860431036E-2"/>
          <c:w val="0.87078543307086609"/>
          <c:h val="0.87255657808703124"/>
        </c:manualLayout>
      </c:layout>
      <c:lineChart>
        <c:grouping val="standar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Gins</c:v>
                </c:pt>
              </c:strCache>
            </c:strRef>
          </c:tx>
          <c:spPr>
            <a:ln w="22225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5875"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numRef>
              <c:f>data!$A$2:$A$23</c:f>
              <c:numCache>
                <c:formatCode>General</c:formatCode>
                <c:ptCount val="22"/>
                <c:pt idx="0">
                  <c:v>1855</c:v>
                </c:pt>
                <c:pt idx="1">
                  <c:v>1856</c:v>
                </c:pt>
                <c:pt idx="2">
                  <c:v>1857</c:v>
                </c:pt>
                <c:pt idx="3">
                  <c:v>1858</c:v>
                </c:pt>
                <c:pt idx="4">
                  <c:v>1859</c:v>
                </c:pt>
                <c:pt idx="5">
                  <c:v>1860</c:v>
                </c:pt>
                <c:pt idx="6">
                  <c:v>1861</c:v>
                </c:pt>
                <c:pt idx="7">
                  <c:v>1862</c:v>
                </c:pt>
                <c:pt idx="8">
                  <c:v>1863</c:v>
                </c:pt>
                <c:pt idx="9">
                  <c:v>1864</c:v>
                </c:pt>
                <c:pt idx="10">
                  <c:v>1865</c:v>
                </c:pt>
                <c:pt idx="11">
                  <c:v>1866</c:v>
                </c:pt>
                <c:pt idx="12">
                  <c:v>1867</c:v>
                </c:pt>
                <c:pt idx="13">
                  <c:v>1868</c:v>
                </c:pt>
                <c:pt idx="14">
                  <c:v>1869</c:v>
                </c:pt>
                <c:pt idx="15">
                  <c:v>1870</c:v>
                </c:pt>
                <c:pt idx="16">
                  <c:v>1871</c:v>
                </c:pt>
                <c:pt idx="17">
                  <c:v>1872</c:v>
                </c:pt>
                <c:pt idx="18">
                  <c:v>1873</c:v>
                </c:pt>
                <c:pt idx="19">
                  <c:v>1874</c:v>
                </c:pt>
                <c:pt idx="20">
                  <c:v>1875</c:v>
                </c:pt>
                <c:pt idx="21">
                  <c:v>1876</c:v>
                </c:pt>
              </c:numCache>
            </c:numRef>
          </c:cat>
          <c:val>
            <c:numRef>
              <c:f>data!$B$2:$B$23</c:f>
              <c:numCache>
                <c:formatCode>General</c:formatCode>
                <c:ptCount val="22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8</c:v>
                </c:pt>
                <c:pt idx="7">
                  <c:v>8</c:v>
                </c:pt>
                <c:pt idx="8">
                  <c:v>24</c:v>
                </c:pt>
                <c:pt idx="9">
                  <c:v>21</c:v>
                </c:pt>
                <c:pt idx="10">
                  <c:v>10</c:v>
                </c:pt>
                <c:pt idx="11">
                  <c:v>9</c:v>
                </c:pt>
                <c:pt idx="12">
                  <c:v>7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5</c:v>
                </c:pt>
                <c:pt idx="17">
                  <c:v>9</c:v>
                </c:pt>
                <c:pt idx="18">
                  <c:v>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data!$H$1</c:f>
              <c:strCache>
                <c:ptCount val="1"/>
                <c:pt idx="0">
                  <c:v>Openers, etc. - cotton</c:v>
                </c:pt>
              </c:strCache>
            </c:strRef>
          </c:tx>
          <c:spPr>
            <a:ln w="44450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data!$H$2:$H$23</c:f>
              <c:numCache>
                <c:formatCode>General</c:formatCode>
                <c:ptCount val="22"/>
                <c:pt idx="0">
                  <c:v>8</c:v>
                </c:pt>
                <c:pt idx="1">
                  <c:v>13</c:v>
                </c:pt>
                <c:pt idx="2">
                  <c:v>8</c:v>
                </c:pt>
                <c:pt idx="3">
                  <c:v>2</c:v>
                </c:pt>
                <c:pt idx="4">
                  <c:v>5</c:v>
                </c:pt>
                <c:pt idx="5">
                  <c:v>3</c:v>
                </c:pt>
                <c:pt idx="6">
                  <c:v>13</c:v>
                </c:pt>
                <c:pt idx="7">
                  <c:v>18</c:v>
                </c:pt>
                <c:pt idx="8">
                  <c:v>19</c:v>
                </c:pt>
                <c:pt idx="9">
                  <c:v>6</c:v>
                </c:pt>
                <c:pt idx="10">
                  <c:v>8</c:v>
                </c:pt>
                <c:pt idx="11">
                  <c:v>10</c:v>
                </c:pt>
                <c:pt idx="12">
                  <c:v>7</c:v>
                </c:pt>
                <c:pt idx="13">
                  <c:v>16</c:v>
                </c:pt>
                <c:pt idx="14">
                  <c:v>9</c:v>
                </c:pt>
                <c:pt idx="15">
                  <c:v>5</c:v>
                </c:pt>
                <c:pt idx="16">
                  <c:v>9</c:v>
                </c:pt>
                <c:pt idx="17">
                  <c:v>8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data!$J$1</c:f>
              <c:strCache>
                <c:ptCount val="1"/>
                <c:pt idx="0">
                  <c:v>Carding - dirt removal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9"/>
            <c:spPr>
              <a:solidFill>
                <a:schemeClr val="tx1">
                  <a:lumMod val="95000"/>
                  <a:lumOff val="5000"/>
                </a:schemeClr>
              </a:solidFill>
              <a:ln w="9525">
                <a:noFill/>
              </a:ln>
              <a:effectLst/>
            </c:spPr>
          </c:marker>
          <c:val>
            <c:numRef>
              <c:f>data!$J$2:$J$23</c:f>
              <c:numCache>
                <c:formatCode>General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13</c:v>
                </c:pt>
                <c:pt idx="7">
                  <c:v>7</c:v>
                </c:pt>
                <c:pt idx="8">
                  <c:v>4</c:v>
                </c:pt>
                <c:pt idx="9">
                  <c:v>1</c:v>
                </c:pt>
                <c:pt idx="10">
                  <c:v>0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v>All other categories (average)</c:v>
          </c:tx>
          <c:spPr>
            <a:ln w="349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data!$X$2:$X$23</c:f>
              <c:numCache>
                <c:formatCode>General</c:formatCode>
                <c:ptCount val="22"/>
                <c:pt idx="0">
                  <c:v>19.916666666666668</c:v>
                </c:pt>
                <c:pt idx="1">
                  <c:v>21.75</c:v>
                </c:pt>
                <c:pt idx="2">
                  <c:v>17.5</c:v>
                </c:pt>
                <c:pt idx="3">
                  <c:v>15.833333333333334</c:v>
                </c:pt>
                <c:pt idx="4">
                  <c:v>18.75</c:v>
                </c:pt>
                <c:pt idx="5">
                  <c:v>20</c:v>
                </c:pt>
                <c:pt idx="6">
                  <c:v>22.833333333333332</c:v>
                </c:pt>
                <c:pt idx="7">
                  <c:v>21.583333333333332</c:v>
                </c:pt>
                <c:pt idx="8">
                  <c:v>22.416666666666668</c:v>
                </c:pt>
                <c:pt idx="9">
                  <c:v>17.5</c:v>
                </c:pt>
                <c:pt idx="10">
                  <c:v>14.833333333333334</c:v>
                </c:pt>
                <c:pt idx="11">
                  <c:v>20.416666666666668</c:v>
                </c:pt>
                <c:pt idx="12">
                  <c:v>22.916666666666668</c:v>
                </c:pt>
                <c:pt idx="13">
                  <c:v>23.083333333333332</c:v>
                </c:pt>
                <c:pt idx="14">
                  <c:v>20.5</c:v>
                </c:pt>
                <c:pt idx="15">
                  <c:v>22.916666666666668</c:v>
                </c:pt>
                <c:pt idx="16">
                  <c:v>20.416666666666668</c:v>
                </c:pt>
                <c:pt idx="17">
                  <c:v>21.083333333333332</c:v>
                </c:pt>
                <c:pt idx="18">
                  <c:v>21.666666666666668</c:v>
                </c:pt>
                <c:pt idx="19">
                  <c:v>20.75</c:v>
                </c:pt>
                <c:pt idx="20">
                  <c:v>22.416666666666668</c:v>
                </c:pt>
                <c:pt idx="21">
                  <c:v>24.333333333333332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828448"/>
        <c:axId val="282829008"/>
      </c:lineChart>
      <c:catAx>
        <c:axId val="282828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829008"/>
        <c:crosses val="autoZero"/>
        <c:auto val="1"/>
        <c:lblAlgn val="ctr"/>
        <c:lblOffset val="100"/>
        <c:tickLblSkip val="5"/>
        <c:noMultiLvlLbl val="0"/>
      </c:catAx>
      <c:valAx>
        <c:axId val="282829008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/>
                  <a:t>Count of patents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282844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54380342176032914"/>
          <c:y val="4.8805392969946564E-2"/>
          <c:w val="0.4067218585813856"/>
          <c:h val="0.1950239270938590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36000" cy="6250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0.37596</cdr:x>
      <cdr:y>0.0371</cdr:y>
    </cdr:from>
    <cdr:to>
      <cdr:x>0.37724</cdr:x>
      <cdr:y>0.91166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3246783" y="231921"/>
          <a:ext cx="11094" cy="5466514"/>
        </a:xfrm>
        <a:prstGeom xmlns:a="http://schemas.openxmlformats.org/drawingml/2006/main" prst="line">
          <a:avLst/>
        </a:prstGeom>
        <a:ln xmlns:a="http://schemas.openxmlformats.org/drawingml/2006/main" w="349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0.56727</cdr:x>
      <cdr:y>0.03463</cdr:y>
    </cdr:from>
    <cdr:to>
      <cdr:x>0.56778</cdr:x>
      <cdr:y>0.90636</cdr:y>
    </cdr:to>
    <cdr:cxnSp macro="">
      <cdr:nvCxnSpPr>
        <cdr:cNvPr id="4" name="Straight Connector 3"/>
        <cdr:cNvCxnSpPr/>
      </cdr:nvCxnSpPr>
      <cdr:spPr>
        <a:xfrm xmlns:a="http://schemas.openxmlformats.org/drawingml/2006/main" flipH="1" flipV="1">
          <a:off x="4898917" y="216438"/>
          <a:ext cx="4405" cy="5448843"/>
        </a:xfrm>
        <a:prstGeom xmlns:a="http://schemas.openxmlformats.org/drawingml/2006/main" prst="line">
          <a:avLst/>
        </a:prstGeom>
        <a:ln xmlns:a="http://schemas.openxmlformats.org/drawingml/2006/main" w="349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0.39003</cdr:x>
      <cdr:y>0.0477</cdr:y>
    </cdr:from>
    <cdr:to>
      <cdr:x>0.55627</cdr:x>
      <cdr:y>0.1113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368264" y="298154"/>
          <a:ext cx="1435649" cy="3975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 b="1"/>
            <a:t>U.S. Civil War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36000" cy="62506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0.52251</cdr:x>
      <cdr:y>0.03286</cdr:y>
    </cdr:from>
    <cdr:to>
      <cdr:x>0.52302</cdr:x>
      <cdr:y>0.90459</cdr:y>
    </cdr:to>
    <cdr:cxnSp macro="">
      <cdr:nvCxnSpPr>
        <cdr:cNvPr id="4" name="Straight Connector 3"/>
        <cdr:cNvCxnSpPr/>
      </cdr:nvCxnSpPr>
      <cdr:spPr>
        <a:xfrm xmlns:a="http://schemas.openxmlformats.org/drawingml/2006/main" flipH="1" flipV="1">
          <a:off x="4512386" y="205396"/>
          <a:ext cx="4397" cy="5448865"/>
        </a:xfrm>
        <a:prstGeom xmlns:a="http://schemas.openxmlformats.org/drawingml/2006/main" prst="line">
          <a:avLst/>
        </a:prstGeom>
        <a:ln xmlns:a="http://schemas.openxmlformats.org/drawingml/2006/main" w="349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0.31714</cdr:x>
      <cdr:y>0.03357</cdr:y>
    </cdr:from>
    <cdr:to>
      <cdr:x>0.31841</cdr:x>
      <cdr:y>0.90459</cdr:y>
    </cdr:to>
    <cdr:cxnSp macro="">
      <cdr:nvCxnSpPr>
        <cdr:cNvPr id="3" name="Straight Connector 2"/>
        <cdr:cNvCxnSpPr/>
      </cdr:nvCxnSpPr>
      <cdr:spPr>
        <a:xfrm xmlns:a="http://schemas.openxmlformats.org/drawingml/2006/main" flipH="1" flipV="1">
          <a:off x="2738821" y="209834"/>
          <a:ext cx="11005" cy="5444427"/>
        </a:xfrm>
        <a:prstGeom xmlns:a="http://schemas.openxmlformats.org/drawingml/2006/main" prst="line">
          <a:avLst/>
        </a:prstGeom>
        <a:ln xmlns:a="http://schemas.openxmlformats.org/drawingml/2006/main" w="349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0.33376</cdr:x>
      <cdr:y>0.0477</cdr:y>
    </cdr:from>
    <cdr:to>
      <cdr:x>0.5</cdr:x>
      <cdr:y>0.1113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882374" y="298175"/>
          <a:ext cx="1435649" cy="3975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 b="1"/>
            <a:t>U.S. Civil War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"/>
  <sheetViews>
    <sheetView topLeftCell="L1" workbookViewId="0">
      <selection activeCell="Z1" sqref="Z1"/>
    </sheetView>
  </sheetViews>
  <sheetFormatPr defaultRowHeight="14.4" x14ac:dyDescent="0.3"/>
  <cols>
    <col min="2" max="2" width="8.88671875" style="2"/>
    <col min="8" max="8" width="8.88671875" style="2"/>
    <col min="10" max="10" width="8.88671875" style="2"/>
  </cols>
  <sheetData>
    <row r="1" spans="1:27" s="3" customFormat="1" ht="86.4" x14ac:dyDescent="0.3">
      <c r="A1" s="3" t="s">
        <v>49</v>
      </c>
      <c r="B1" s="4" t="s">
        <v>1</v>
      </c>
      <c r="C1" s="5" t="s">
        <v>45</v>
      </c>
      <c r="D1" s="5" t="s">
        <v>46</v>
      </c>
      <c r="E1" s="5" t="s">
        <v>47</v>
      </c>
      <c r="F1" s="5" t="s">
        <v>36</v>
      </c>
      <c r="G1" s="5" t="s">
        <v>48</v>
      </c>
      <c r="H1" s="4" t="s">
        <v>9</v>
      </c>
      <c r="I1" s="5" t="s">
        <v>8</v>
      </c>
      <c r="J1" s="4" t="s">
        <v>2</v>
      </c>
      <c r="K1" s="5" t="s">
        <v>3</v>
      </c>
      <c r="L1" s="5" t="s">
        <v>4</v>
      </c>
      <c r="M1" s="5" t="s">
        <v>5</v>
      </c>
      <c r="N1" s="5" t="s">
        <v>6</v>
      </c>
      <c r="O1" s="5" t="s">
        <v>7</v>
      </c>
      <c r="P1" s="5" t="s">
        <v>37</v>
      </c>
      <c r="Q1" s="5" t="s">
        <v>38</v>
      </c>
      <c r="R1" s="5" t="s">
        <v>39</v>
      </c>
      <c r="S1" s="5" t="s">
        <v>40</v>
      </c>
      <c r="T1" s="5" t="s">
        <v>41</v>
      </c>
      <c r="U1" s="5" t="s">
        <v>42</v>
      </c>
      <c r="V1" s="5" t="s">
        <v>43</v>
      </c>
      <c r="W1" s="5" t="s">
        <v>44</v>
      </c>
      <c r="X1" s="3" t="s">
        <v>10</v>
      </c>
      <c r="Y1" s="3" t="s">
        <v>11</v>
      </c>
      <c r="Z1" s="3" t="s">
        <v>12</v>
      </c>
      <c r="AA1" s="3" t="s">
        <v>13</v>
      </c>
    </row>
    <row r="2" spans="1:27" x14ac:dyDescent="0.3">
      <c r="A2">
        <v>1855</v>
      </c>
      <c r="B2" s="2">
        <v>2</v>
      </c>
      <c r="C2" s="1">
        <v>24</v>
      </c>
      <c r="D2" s="1">
        <v>15</v>
      </c>
      <c r="E2" s="1">
        <v>20</v>
      </c>
      <c r="F2" s="1">
        <v>23</v>
      </c>
      <c r="G2" s="1">
        <v>19</v>
      </c>
      <c r="H2" s="2">
        <v>8</v>
      </c>
      <c r="I2" s="1">
        <v>6</v>
      </c>
      <c r="J2" s="2">
        <v>1</v>
      </c>
      <c r="K2" s="1">
        <v>20</v>
      </c>
      <c r="L2" s="1">
        <v>34</v>
      </c>
      <c r="M2" s="1">
        <v>41</v>
      </c>
      <c r="N2" s="1">
        <v>10</v>
      </c>
      <c r="O2" s="1">
        <v>16</v>
      </c>
      <c r="P2" s="1">
        <v>15</v>
      </c>
      <c r="Q2" s="1">
        <v>17</v>
      </c>
      <c r="R2" s="1">
        <v>5</v>
      </c>
      <c r="S2" s="1">
        <v>11</v>
      </c>
      <c r="T2" s="1">
        <v>11</v>
      </c>
      <c r="U2" s="1">
        <v>9</v>
      </c>
      <c r="V2" s="1">
        <v>5</v>
      </c>
      <c r="W2" s="1">
        <v>11</v>
      </c>
      <c r="X2">
        <f>(SUM(C2:G2)+I2+SUM(K2:O2)+W2)/12</f>
        <v>19.916666666666668</v>
      </c>
      <c r="Y2">
        <f>B2+H2+J2</f>
        <v>11</v>
      </c>
      <c r="Z2">
        <f>SUM(C2:G2)+I2+SUM(K2:O2)+W2</f>
        <v>239</v>
      </c>
      <c r="AA2">
        <f>Y2/Z2</f>
        <v>4.6025104602510462E-2</v>
      </c>
    </row>
    <row r="3" spans="1:27" x14ac:dyDescent="0.3">
      <c r="A3">
        <v>1856</v>
      </c>
      <c r="B3" s="2">
        <v>0</v>
      </c>
      <c r="C3" s="1">
        <v>24</v>
      </c>
      <c r="D3" s="1">
        <v>22</v>
      </c>
      <c r="E3" s="1">
        <v>12</v>
      </c>
      <c r="F3" s="1">
        <v>20</v>
      </c>
      <c r="G3" s="1">
        <v>14</v>
      </c>
      <c r="H3" s="2">
        <v>13</v>
      </c>
      <c r="I3" s="1">
        <v>5</v>
      </c>
      <c r="J3" s="2">
        <v>1</v>
      </c>
      <c r="K3" s="1">
        <v>25</v>
      </c>
      <c r="L3" s="1">
        <v>41</v>
      </c>
      <c r="M3" s="1">
        <v>62</v>
      </c>
      <c r="N3" s="1">
        <v>10</v>
      </c>
      <c r="O3" s="1">
        <v>11</v>
      </c>
      <c r="P3" s="1">
        <v>16</v>
      </c>
      <c r="Q3" s="1">
        <v>6</v>
      </c>
      <c r="R3" s="1">
        <v>8</v>
      </c>
      <c r="S3" s="1">
        <v>4</v>
      </c>
      <c r="T3" s="1">
        <v>6</v>
      </c>
      <c r="U3" s="1">
        <v>6</v>
      </c>
      <c r="V3" s="1">
        <v>4</v>
      </c>
      <c r="W3" s="1">
        <v>15</v>
      </c>
      <c r="X3">
        <f>(SUM(C3:G3)+I3+SUM(K3:O3)+W3)/12</f>
        <v>21.75</v>
      </c>
      <c r="Y3">
        <f>B3+H3+J3</f>
        <v>14</v>
      </c>
      <c r="Z3">
        <f>SUM(C3:G3)+I3+SUM(K3:O3)+W3</f>
        <v>261</v>
      </c>
      <c r="AA3">
        <f t="shared" ref="AA3:AA23" si="0">Y3/Z3</f>
        <v>5.3639846743295021E-2</v>
      </c>
    </row>
    <row r="4" spans="1:27" x14ac:dyDescent="0.3">
      <c r="A4">
        <v>1857</v>
      </c>
      <c r="B4" s="2">
        <v>2</v>
      </c>
      <c r="C4" s="1">
        <v>17</v>
      </c>
      <c r="D4" s="1">
        <v>24</v>
      </c>
      <c r="E4" s="1">
        <v>16</v>
      </c>
      <c r="F4" s="1">
        <v>23</v>
      </c>
      <c r="G4" s="1">
        <v>14</v>
      </c>
      <c r="H4" s="2">
        <v>8</v>
      </c>
      <c r="I4" s="1">
        <v>8</v>
      </c>
      <c r="J4" s="2">
        <v>3</v>
      </c>
      <c r="K4" s="1">
        <v>26</v>
      </c>
      <c r="L4" s="1">
        <v>22</v>
      </c>
      <c r="M4" s="1">
        <v>34</v>
      </c>
      <c r="N4" s="1">
        <v>8</v>
      </c>
      <c r="O4" s="1">
        <v>12</v>
      </c>
      <c r="P4" s="1">
        <v>13</v>
      </c>
      <c r="Q4" s="1">
        <v>12</v>
      </c>
      <c r="R4" s="1">
        <v>6</v>
      </c>
      <c r="S4" s="1">
        <v>11</v>
      </c>
      <c r="T4" s="1">
        <v>7</v>
      </c>
      <c r="U4" s="1">
        <v>8</v>
      </c>
      <c r="V4" s="1">
        <v>2</v>
      </c>
      <c r="W4" s="1">
        <v>6</v>
      </c>
      <c r="X4">
        <f>(SUM(C4:G4)+I4+SUM(K4:O4)+W4)/12</f>
        <v>17.5</v>
      </c>
      <c r="Y4">
        <f>B4+H4+J4</f>
        <v>13</v>
      </c>
      <c r="Z4">
        <f>SUM(C4:G4)+I4+SUM(K4:O4)+W4</f>
        <v>210</v>
      </c>
      <c r="AA4">
        <f t="shared" si="0"/>
        <v>6.1904761904761907E-2</v>
      </c>
    </row>
    <row r="5" spans="1:27" x14ac:dyDescent="0.3">
      <c r="A5">
        <v>1858</v>
      </c>
      <c r="B5" s="2">
        <v>4</v>
      </c>
      <c r="C5" s="1">
        <v>23</v>
      </c>
      <c r="D5" s="1">
        <v>11</v>
      </c>
      <c r="E5" s="1">
        <v>14</v>
      </c>
      <c r="F5" s="1">
        <v>16</v>
      </c>
      <c r="G5" s="1">
        <v>25</v>
      </c>
      <c r="H5" s="2">
        <v>2</v>
      </c>
      <c r="I5" s="1">
        <v>3</v>
      </c>
      <c r="J5" s="2">
        <v>0</v>
      </c>
      <c r="K5" s="1">
        <v>12</v>
      </c>
      <c r="L5" s="1">
        <v>19</v>
      </c>
      <c r="M5" s="1">
        <v>36</v>
      </c>
      <c r="N5" s="1">
        <v>9</v>
      </c>
      <c r="O5" s="1">
        <v>11</v>
      </c>
      <c r="P5" s="1">
        <v>5</v>
      </c>
      <c r="Q5" s="1">
        <v>13</v>
      </c>
      <c r="R5" s="1">
        <v>8</v>
      </c>
      <c r="S5" s="1">
        <v>10</v>
      </c>
      <c r="T5" s="1">
        <v>9</v>
      </c>
      <c r="U5" s="1">
        <v>9</v>
      </c>
      <c r="V5" s="1">
        <v>1</v>
      </c>
      <c r="W5" s="1">
        <v>11</v>
      </c>
      <c r="X5">
        <f>(SUM(C5:G5)+I5+SUM(K5:O5)+W5)/12</f>
        <v>15.833333333333334</v>
      </c>
      <c r="Y5">
        <f>B5+H5+J5</f>
        <v>6</v>
      </c>
      <c r="Z5">
        <f>SUM(C5:G5)+I5+SUM(K5:O5)+W5</f>
        <v>190</v>
      </c>
      <c r="AA5">
        <f t="shared" si="0"/>
        <v>3.1578947368421054E-2</v>
      </c>
    </row>
    <row r="6" spans="1:27" x14ac:dyDescent="0.3">
      <c r="A6">
        <v>1859</v>
      </c>
      <c r="B6" s="2">
        <v>3</v>
      </c>
      <c r="C6" s="1">
        <v>26</v>
      </c>
      <c r="D6" s="1">
        <v>20</v>
      </c>
      <c r="E6" s="1">
        <v>20</v>
      </c>
      <c r="F6" s="1">
        <v>15</v>
      </c>
      <c r="G6" s="1">
        <v>16</v>
      </c>
      <c r="H6" s="2">
        <v>5</v>
      </c>
      <c r="I6" s="1">
        <v>5</v>
      </c>
      <c r="J6" s="2">
        <v>2</v>
      </c>
      <c r="K6" s="1">
        <v>31</v>
      </c>
      <c r="L6" s="1">
        <v>28</v>
      </c>
      <c r="M6" s="1">
        <v>36</v>
      </c>
      <c r="N6" s="1">
        <v>9</v>
      </c>
      <c r="O6" s="1">
        <v>12</v>
      </c>
      <c r="P6" s="1">
        <v>12</v>
      </c>
      <c r="Q6" s="1">
        <v>13</v>
      </c>
      <c r="R6" s="1">
        <v>3</v>
      </c>
      <c r="S6" s="1">
        <v>12</v>
      </c>
      <c r="T6" s="1">
        <v>10</v>
      </c>
      <c r="U6" s="1">
        <v>10</v>
      </c>
      <c r="V6" s="1">
        <v>3</v>
      </c>
      <c r="W6" s="1">
        <v>7</v>
      </c>
      <c r="X6">
        <f>(SUM(C6:G6)+I6+SUM(K6:O6)+W6)/12</f>
        <v>18.75</v>
      </c>
      <c r="Y6">
        <f>B6+H6+J6</f>
        <v>10</v>
      </c>
      <c r="Z6">
        <f>SUM(C6:G6)+I6+SUM(K6:O6)+W6</f>
        <v>225</v>
      </c>
      <c r="AA6">
        <f t="shared" si="0"/>
        <v>4.4444444444444446E-2</v>
      </c>
    </row>
    <row r="7" spans="1:27" x14ac:dyDescent="0.3">
      <c r="A7">
        <v>1860</v>
      </c>
      <c r="B7" s="2">
        <v>2</v>
      </c>
      <c r="C7" s="1">
        <v>22</v>
      </c>
      <c r="D7" s="1">
        <v>20</v>
      </c>
      <c r="E7" s="1">
        <v>11</v>
      </c>
      <c r="F7" s="1">
        <v>15</v>
      </c>
      <c r="G7" s="1">
        <v>17</v>
      </c>
      <c r="H7" s="2">
        <v>3</v>
      </c>
      <c r="I7" s="1">
        <v>5</v>
      </c>
      <c r="J7" s="2">
        <v>2</v>
      </c>
      <c r="K7" s="1">
        <v>29</v>
      </c>
      <c r="L7" s="1">
        <v>40</v>
      </c>
      <c r="M7" s="1">
        <v>50</v>
      </c>
      <c r="N7" s="1">
        <v>12</v>
      </c>
      <c r="O7" s="1">
        <v>13</v>
      </c>
      <c r="P7" s="1">
        <v>20</v>
      </c>
      <c r="Q7" s="1">
        <v>10</v>
      </c>
      <c r="R7" s="1">
        <v>6</v>
      </c>
      <c r="S7" s="1">
        <v>6</v>
      </c>
      <c r="T7" s="1">
        <v>11</v>
      </c>
      <c r="U7" s="1">
        <v>11</v>
      </c>
      <c r="V7" s="1">
        <v>3</v>
      </c>
      <c r="W7" s="1">
        <v>6</v>
      </c>
      <c r="X7">
        <f>(SUM(C7:G7)+I7+SUM(K7:O7)+W7)/12</f>
        <v>20</v>
      </c>
      <c r="Y7">
        <f>B7+H7+J7</f>
        <v>7</v>
      </c>
      <c r="Z7">
        <f>SUM(C7:G7)+I7+SUM(K7:O7)+W7</f>
        <v>240</v>
      </c>
      <c r="AA7">
        <f t="shared" si="0"/>
        <v>2.9166666666666667E-2</v>
      </c>
    </row>
    <row r="8" spans="1:27" x14ac:dyDescent="0.3">
      <c r="A8">
        <v>1861</v>
      </c>
      <c r="B8" s="2">
        <v>8</v>
      </c>
      <c r="C8" s="1">
        <v>29</v>
      </c>
      <c r="D8" s="1">
        <v>9</v>
      </c>
      <c r="E8" s="1">
        <v>12</v>
      </c>
      <c r="F8" s="1">
        <v>29</v>
      </c>
      <c r="G8" s="1">
        <v>24</v>
      </c>
      <c r="H8" s="2">
        <v>13</v>
      </c>
      <c r="I8" s="1">
        <v>6</v>
      </c>
      <c r="J8" s="2">
        <v>13</v>
      </c>
      <c r="K8" s="1">
        <v>29</v>
      </c>
      <c r="L8" s="1">
        <v>49</v>
      </c>
      <c r="M8" s="1">
        <v>68</v>
      </c>
      <c r="N8" s="1">
        <v>8</v>
      </c>
      <c r="O8" s="1">
        <v>6</v>
      </c>
      <c r="P8" s="1">
        <v>11</v>
      </c>
      <c r="Q8" s="1">
        <v>13</v>
      </c>
      <c r="R8" s="1">
        <v>8</v>
      </c>
      <c r="S8" s="1">
        <v>7</v>
      </c>
      <c r="T8" s="1">
        <v>13</v>
      </c>
      <c r="U8" s="1">
        <v>22</v>
      </c>
      <c r="V8" s="1">
        <v>3</v>
      </c>
      <c r="W8" s="1">
        <v>5</v>
      </c>
      <c r="X8">
        <f>(SUM(C8:G8)+I8+SUM(K8:O8)+W8)/12</f>
        <v>22.833333333333332</v>
      </c>
      <c r="Y8">
        <f>B8+H8+J8</f>
        <v>34</v>
      </c>
      <c r="Z8">
        <f>SUM(C8:G8)+I8+SUM(K8:O8)+W8</f>
        <v>274</v>
      </c>
      <c r="AA8">
        <f t="shared" si="0"/>
        <v>0.12408759124087591</v>
      </c>
    </row>
    <row r="9" spans="1:27" x14ac:dyDescent="0.3">
      <c r="A9">
        <v>1862</v>
      </c>
      <c r="B9" s="2">
        <v>8</v>
      </c>
      <c r="C9" s="1">
        <v>25</v>
      </c>
      <c r="D9" s="1">
        <v>13</v>
      </c>
      <c r="E9" s="1">
        <v>20</v>
      </c>
      <c r="F9" s="1">
        <v>34</v>
      </c>
      <c r="G9" s="1">
        <v>16</v>
      </c>
      <c r="H9" s="2">
        <v>18</v>
      </c>
      <c r="I9" s="1">
        <v>12</v>
      </c>
      <c r="J9" s="2">
        <v>7</v>
      </c>
      <c r="K9" s="1">
        <v>42</v>
      </c>
      <c r="L9" s="1">
        <v>26</v>
      </c>
      <c r="M9" s="1">
        <v>37</v>
      </c>
      <c r="N9" s="1">
        <v>14</v>
      </c>
      <c r="O9" s="1">
        <v>11</v>
      </c>
      <c r="P9" s="1">
        <v>18</v>
      </c>
      <c r="Q9" s="1">
        <v>9</v>
      </c>
      <c r="R9" s="1">
        <v>8</v>
      </c>
      <c r="S9" s="1">
        <v>12</v>
      </c>
      <c r="T9" s="1">
        <v>12</v>
      </c>
      <c r="U9" s="1">
        <v>9</v>
      </c>
      <c r="V9" s="1">
        <v>3</v>
      </c>
      <c r="W9" s="1">
        <v>9</v>
      </c>
      <c r="X9">
        <f>(SUM(C9:G9)+I9+SUM(K9:O9)+W9)/12</f>
        <v>21.583333333333332</v>
      </c>
      <c r="Y9">
        <f>B9+H9+J9</f>
        <v>33</v>
      </c>
      <c r="Z9">
        <f>SUM(C9:G9)+I9+SUM(K9:O9)+W9</f>
        <v>259</v>
      </c>
      <c r="AA9">
        <f t="shared" si="0"/>
        <v>0.12741312741312741</v>
      </c>
    </row>
    <row r="10" spans="1:27" x14ac:dyDescent="0.3">
      <c r="A10">
        <v>1863</v>
      </c>
      <c r="B10" s="2">
        <v>24</v>
      </c>
      <c r="C10" s="1">
        <v>26</v>
      </c>
      <c r="D10" s="1">
        <v>17</v>
      </c>
      <c r="E10" s="1">
        <v>13</v>
      </c>
      <c r="F10" s="1">
        <v>33</v>
      </c>
      <c r="G10" s="1">
        <v>17</v>
      </c>
      <c r="H10" s="2">
        <v>19</v>
      </c>
      <c r="I10" s="1">
        <v>9</v>
      </c>
      <c r="J10" s="2">
        <v>4</v>
      </c>
      <c r="K10" s="1">
        <v>44</v>
      </c>
      <c r="L10" s="1">
        <v>24</v>
      </c>
      <c r="M10" s="1">
        <v>46</v>
      </c>
      <c r="N10" s="1">
        <v>12</v>
      </c>
      <c r="O10" s="1">
        <v>21</v>
      </c>
      <c r="P10" s="1">
        <v>21</v>
      </c>
      <c r="Q10" s="1">
        <v>13</v>
      </c>
      <c r="R10" s="1">
        <v>6</v>
      </c>
      <c r="S10" s="1">
        <v>6</v>
      </c>
      <c r="T10" s="1">
        <v>14</v>
      </c>
      <c r="U10" s="1">
        <v>7</v>
      </c>
      <c r="V10" s="1">
        <v>3</v>
      </c>
      <c r="W10" s="1">
        <v>7</v>
      </c>
      <c r="X10">
        <f>(SUM(C10:G10)+I10+SUM(K10:O10)+W10)/12</f>
        <v>22.416666666666668</v>
      </c>
      <c r="Y10">
        <f>B10+H10+J10</f>
        <v>47</v>
      </c>
      <c r="Z10">
        <f>SUM(C10:G10)+I10+SUM(K10:O10)+W10</f>
        <v>269</v>
      </c>
      <c r="AA10">
        <f>Y10/Z10</f>
        <v>0.17472118959107807</v>
      </c>
    </row>
    <row r="11" spans="1:27" x14ac:dyDescent="0.3">
      <c r="A11">
        <v>1864</v>
      </c>
      <c r="B11" s="2">
        <v>21</v>
      </c>
      <c r="C11" s="1">
        <v>23</v>
      </c>
      <c r="D11" s="1">
        <v>11</v>
      </c>
      <c r="E11" s="1">
        <v>14</v>
      </c>
      <c r="F11" s="1">
        <v>25</v>
      </c>
      <c r="G11" s="1">
        <v>16</v>
      </c>
      <c r="H11" s="2">
        <v>6</v>
      </c>
      <c r="I11" s="1">
        <v>5</v>
      </c>
      <c r="J11" s="2">
        <v>1</v>
      </c>
      <c r="K11" s="1">
        <v>25</v>
      </c>
      <c r="L11" s="1">
        <v>28</v>
      </c>
      <c r="M11" s="1">
        <v>36</v>
      </c>
      <c r="N11" s="1">
        <v>5</v>
      </c>
      <c r="O11" s="1">
        <v>9</v>
      </c>
      <c r="P11" s="1">
        <v>4</v>
      </c>
      <c r="Q11" s="1">
        <v>3</v>
      </c>
      <c r="R11" s="1">
        <v>5</v>
      </c>
      <c r="S11" s="1">
        <v>2</v>
      </c>
      <c r="T11" s="1">
        <v>13</v>
      </c>
      <c r="U11" s="1">
        <v>8</v>
      </c>
      <c r="V11" s="1">
        <v>2</v>
      </c>
      <c r="W11" s="1">
        <v>13</v>
      </c>
      <c r="X11">
        <f>(SUM(C11:G11)+I11+SUM(K11:O11)+W11)/12</f>
        <v>17.5</v>
      </c>
      <c r="Y11">
        <f>B11+H11+J11</f>
        <v>28</v>
      </c>
      <c r="Z11">
        <f>SUM(C11:G11)+I11+SUM(K11:O11)+W11</f>
        <v>210</v>
      </c>
      <c r="AA11">
        <f t="shared" si="0"/>
        <v>0.13333333333333333</v>
      </c>
    </row>
    <row r="12" spans="1:27" x14ac:dyDescent="0.3">
      <c r="A12">
        <v>1865</v>
      </c>
      <c r="B12" s="2">
        <v>10</v>
      </c>
      <c r="C12" s="1">
        <v>10</v>
      </c>
      <c r="D12" s="1">
        <v>5</v>
      </c>
      <c r="E12" s="1">
        <v>12</v>
      </c>
      <c r="F12" s="1">
        <v>15</v>
      </c>
      <c r="G12" s="1">
        <v>16</v>
      </c>
      <c r="H12" s="2">
        <v>8</v>
      </c>
      <c r="I12" s="1">
        <v>4</v>
      </c>
      <c r="J12" s="2">
        <v>0</v>
      </c>
      <c r="K12" s="1">
        <v>16</v>
      </c>
      <c r="L12" s="1">
        <v>31</v>
      </c>
      <c r="M12" s="1">
        <v>39</v>
      </c>
      <c r="N12" s="1">
        <v>8</v>
      </c>
      <c r="O12" s="1">
        <v>15</v>
      </c>
      <c r="P12" s="1">
        <v>11</v>
      </c>
      <c r="Q12" s="1">
        <v>7</v>
      </c>
      <c r="R12" s="1">
        <v>4</v>
      </c>
      <c r="S12" s="1">
        <v>6</v>
      </c>
      <c r="T12" s="1">
        <v>6</v>
      </c>
      <c r="U12" s="1">
        <v>7</v>
      </c>
      <c r="V12" s="1">
        <v>2</v>
      </c>
      <c r="W12" s="1">
        <v>7</v>
      </c>
      <c r="X12">
        <f>(SUM(C12:G12)+I12+SUM(K12:O12)+W12)/12</f>
        <v>14.833333333333334</v>
      </c>
      <c r="Y12">
        <f>B12+H12+J12</f>
        <v>18</v>
      </c>
      <c r="Z12">
        <f>SUM(C12:G12)+I12+SUM(K12:O12)+W12</f>
        <v>178</v>
      </c>
      <c r="AA12">
        <f t="shared" si="0"/>
        <v>0.10112359550561797</v>
      </c>
    </row>
    <row r="13" spans="1:27" x14ac:dyDescent="0.3">
      <c r="A13">
        <v>1866</v>
      </c>
      <c r="B13" s="2">
        <v>9</v>
      </c>
      <c r="C13" s="1">
        <v>16</v>
      </c>
      <c r="D13" s="1">
        <v>13</v>
      </c>
      <c r="E13" s="1">
        <v>21</v>
      </c>
      <c r="F13" s="1">
        <v>24</v>
      </c>
      <c r="G13" s="1">
        <v>32</v>
      </c>
      <c r="H13" s="2">
        <v>10</v>
      </c>
      <c r="I13" s="1">
        <v>10</v>
      </c>
      <c r="J13" s="2">
        <v>3</v>
      </c>
      <c r="K13" s="1">
        <v>24</v>
      </c>
      <c r="L13" s="1">
        <v>26</v>
      </c>
      <c r="M13" s="1">
        <v>43</v>
      </c>
      <c r="N13" s="1">
        <v>11</v>
      </c>
      <c r="O13" s="1">
        <v>13</v>
      </c>
      <c r="P13" s="1">
        <v>9</v>
      </c>
      <c r="Q13" s="1">
        <v>8</v>
      </c>
      <c r="R13" s="1">
        <v>9</v>
      </c>
      <c r="S13" s="1">
        <v>13</v>
      </c>
      <c r="T13" s="1">
        <v>3</v>
      </c>
      <c r="U13" s="1">
        <v>10</v>
      </c>
      <c r="V13" s="1">
        <v>2</v>
      </c>
      <c r="W13" s="1">
        <v>12</v>
      </c>
      <c r="X13">
        <f>(SUM(C13:G13)+I13+SUM(K13:O13)+W13)/12</f>
        <v>20.416666666666668</v>
      </c>
      <c r="Y13">
        <f>B13+H13+J13</f>
        <v>22</v>
      </c>
      <c r="Z13">
        <f>SUM(C13:G13)+I13+SUM(K13:O13)+W13</f>
        <v>245</v>
      </c>
      <c r="AA13">
        <f t="shared" si="0"/>
        <v>8.9795918367346933E-2</v>
      </c>
    </row>
    <row r="14" spans="1:27" x14ac:dyDescent="0.3">
      <c r="A14">
        <v>1867</v>
      </c>
      <c r="B14" s="2">
        <v>7</v>
      </c>
      <c r="C14" s="1">
        <v>16</v>
      </c>
      <c r="D14" s="1">
        <v>11</v>
      </c>
      <c r="E14" s="1">
        <v>5</v>
      </c>
      <c r="F14" s="1">
        <v>40</v>
      </c>
      <c r="G14" s="1">
        <v>31</v>
      </c>
      <c r="H14" s="2">
        <v>7</v>
      </c>
      <c r="I14" s="1">
        <v>8</v>
      </c>
      <c r="J14" s="2">
        <v>1</v>
      </c>
      <c r="K14" s="1">
        <v>27</v>
      </c>
      <c r="L14" s="1">
        <v>45</v>
      </c>
      <c r="M14" s="1">
        <v>66</v>
      </c>
      <c r="N14" s="1">
        <v>10</v>
      </c>
      <c r="O14" s="1">
        <v>14</v>
      </c>
      <c r="P14" s="1">
        <v>7</v>
      </c>
      <c r="Q14" s="1">
        <v>9</v>
      </c>
      <c r="R14" s="1">
        <v>9</v>
      </c>
      <c r="S14" s="1">
        <v>1</v>
      </c>
      <c r="T14" s="1">
        <v>9</v>
      </c>
      <c r="U14" s="1">
        <v>25</v>
      </c>
      <c r="V14" s="1">
        <v>2</v>
      </c>
      <c r="W14" s="1">
        <v>2</v>
      </c>
      <c r="X14">
        <f>(SUM(C14:G14)+I14+SUM(K14:O14)+W14)/12</f>
        <v>22.916666666666668</v>
      </c>
      <c r="Y14">
        <f>B14+H14+J14</f>
        <v>15</v>
      </c>
      <c r="Z14">
        <f>SUM(C14:G14)+I14+SUM(K14:O14)+W14</f>
        <v>275</v>
      </c>
      <c r="AA14">
        <f t="shared" si="0"/>
        <v>5.4545454545454543E-2</v>
      </c>
    </row>
    <row r="15" spans="1:27" x14ac:dyDescent="0.3">
      <c r="A15">
        <v>1868</v>
      </c>
      <c r="B15" s="2">
        <v>2</v>
      </c>
      <c r="C15" s="1">
        <v>12</v>
      </c>
      <c r="D15" s="1">
        <v>21</v>
      </c>
      <c r="E15" s="1">
        <v>17</v>
      </c>
      <c r="F15" s="1">
        <v>32</v>
      </c>
      <c r="G15" s="1">
        <v>23</v>
      </c>
      <c r="H15" s="2">
        <v>16</v>
      </c>
      <c r="I15" s="1">
        <v>9</v>
      </c>
      <c r="J15" s="2">
        <v>2</v>
      </c>
      <c r="K15" s="1">
        <v>43</v>
      </c>
      <c r="L15" s="1">
        <v>39</v>
      </c>
      <c r="M15" s="1">
        <v>50</v>
      </c>
      <c r="N15" s="1">
        <v>9</v>
      </c>
      <c r="O15" s="1">
        <v>12</v>
      </c>
      <c r="P15" s="1">
        <v>16</v>
      </c>
      <c r="Q15" s="1">
        <v>18</v>
      </c>
      <c r="R15" s="1">
        <v>11</v>
      </c>
      <c r="S15" s="1">
        <v>9</v>
      </c>
      <c r="T15" s="1">
        <v>4</v>
      </c>
      <c r="U15" s="1">
        <v>10</v>
      </c>
      <c r="V15" s="1">
        <v>6</v>
      </c>
      <c r="W15" s="1">
        <v>10</v>
      </c>
      <c r="X15">
        <f>(SUM(C15:G15)+I15+SUM(K15:O15)+W15)/12</f>
        <v>23.083333333333332</v>
      </c>
      <c r="Y15">
        <f>B15+H15+J15</f>
        <v>20</v>
      </c>
      <c r="Z15">
        <f>SUM(C15:G15)+I15+SUM(K15:O15)+W15</f>
        <v>277</v>
      </c>
      <c r="AA15">
        <f t="shared" si="0"/>
        <v>7.2202166064981949E-2</v>
      </c>
    </row>
    <row r="16" spans="1:27" x14ac:dyDescent="0.3">
      <c r="A16">
        <v>1869</v>
      </c>
      <c r="B16" s="2">
        <v>2</v>
      </c>
      <c r="C16" s="1">
        <v>12</v>
      </c>
      <c r="D16" s="1">
        <v>9</v>
      </c>
      <c r="E16" s="1">
        <v>17</v>
      </c>
      <c r="F16" s="1">
        <v>17</v>
      </c>
      <c r="G16" s="1">
        <v>28</v>
      </c>
      <c r="H16" s="2">
        <v>9</v>
      </c>
      <c r="I16" s="1">
        <v>3</v>
      </c>
      <c r="J16" s="2">
        <v>1</v>
      </c>
      <c r="K16" s="1">
        <v>47</v>
      </c>
      <c r="L16" s="1">
        <v>33</v>
      </c>
      <c r="M16" s="1">
        <v>45</v>
      </c>
      <c r="N16" s="1">
        <v>10</v>
      </c>
      <c r="O16" s="1">
        <v>13</v>
      </c>
      <c r="P16" s="1">
        <v>8</v>
      </c>
      <c r="Q16" s="1">
        <v>18</v>
      </c>
      <c r="R16" s="1">
        <v>3</v>
      </c>
      <c r="S16" s="1">
        <v>5</v>
      </c>
      <c r="T16" s="1">
        <v>7</v>
      </c>
      <c r="U16" s="1">
        <v>4</v>
      </c>
      <c r="V16" s="1">
        <v>6</v>
      </c>
      <c r="W16" s="1">
        <v>12</v>
      </c>
      <c r="X16">
        <f>(SUM(C16:G16)+I16+SUM(K16:O16)+W16)/12</f>
        <v>20.5</v>
      </c>
      <c r="Y16">
        <f>B16+H16+J16</f>
        <v>12</v>
      </c>
      <c r="Z16">
        <f>SUM(C16:G16)+I16+SUM(K16:O16)+W16</f>
        <v>246</v>
      </c>
      <c r="AA16">
        <f t="shared" si="0"/>
        <v>4.878048780487805E-2</v>
      </c>
    </row>
    <row r="17" spans="1:27" x14ac:dyDescent="0.3">
      <c r="A17">
        <v>1870</v>
      </c>
      <c r="B17" s="2">
        <v>1</v>
      </c>
      <c r="C17" s="1">
        <v>18</v>
      </c>
      <c r="D17" s="1">
        <v>12</v>
      </c>
      <c r="E17" s="1">
        <v>20</v>
      </c>
      <c r="F17" s="1">
        <v>22</v>
      </c>
      <c r="G17" s="1">
        <v>30</v>
      </c>
      <c r="H17" s="2">
        <v>5</v>
      </c>
      <c r="I17" s="1">
        <v>8</v>
      </c>
      <c r="J17" s="2">
        <v>0</v>
      </c>
      <c r="K17" s="1">
        <v>34</v>
      </c>
      <c r="L17" s="1">
        <v>34</v>
      </c>
      <c r="M17" s="1">
        <v>59</v>
      </c>
      <c r="N17" s="1">
        <v>12</v>
      </c>
      <c r="O17" s="1">
        <v>15</v>
      </c>
      <c r="P17" s="1">
        <v>12</v>
      </c>
      <c r="Q17" s="1">
        <v>13</v>
      </c>
      <c r="R17" s="1">
        <v>9</v>
      </c>
      <c r="S17" s="1">
        <v>10</v>
      </c>
      <c r="T17" s="1">
        <v>14</v>
      </c>
      <c r="U17" s="1">
        <v>7</v>
      </c>
      <c r="V17" s="1">
        <v>4</v>
      </c>
      <c r="W17" s="1">
        <v>11</v>
      </c>
      <c r="X17">
        <f>(SUM(C17:G17)+I17+SUM(K17:O17)+W17)/12</f>
        <v>22.916666666666668</v>
      </c>
      <c r="Y17">
        <f>B17+H17+J17</f>
        <v>6</v>
      </c>
      <c r="Z17">
        <f>SUM(C17:G17)+I17+SUM(K17:O17)+W17</f>
        <v>275</v>
      </c>
      <c r="AA17">
        <f t="shared" si="0"/>
        <v>2.181818181818182E-2</v>
      </c>
    </row>
    <row r="18" spans="1:27" x14ac:dyDescent="0.3">
      <c r="A18">
        <v>1871</v>
      </c>
      <c r="B18" s="2">
        <v>5</v>
      </c>
      <c r="C18" s="1">
        <v>22</v>
      </c>
      <c r="D18" s="1">
        <v>21</v>
      </c>
      <c r="E18" s="1">
        <v>21</v>
      </c>
      <c r="F18" s="1">
        <v>31</v>
      </c>
      <c r="G18" s="1">
        <v>26</v>
      </c>
      <c r="H18" s="2">
        <v>9</v>
      </c>
      <c r="I18" s="1">
        <v>6</v>
      </c>
      <c r="J18" s="2">
        <v>2</v>
      </c>
      <c r="K18" s="1">
        <v>30</v>
      </c>
      <c r="L18" s="1">
        <v>20</v>
      </c>
      <c r="M18" s="1">
        <v>32</v>
      </c>
      <c r="N18" s="1">
        <v>12</v>
      </c>
      <c r="O18" s="1">
        <v>15</v>
      </c>
      <c r="P18" s="1">
        <v>11</v>
      </c>
      <c r="Q18" s="1">
        <v>9</v>
      </c>
      <c r="R18" s="1">
        <v>8</v>
      </c>
      <c r="S18" s="1">
        <v>10</v>
      </c>
      <c r="T18" s="1">
        <v>12</v>
      </c>
      <c r="U18" s="1">
        <v>8</v>
      </c>
      <c r="V18" s="1">
        <v>3</v>
      </c>
      <c r="W18" s="1">
        <v>9</v>
      </c>
      <c r="X18">
        <f>(SUM(C18:G18)+I18+SUM(K18:O18)+W18)/12</f>
        <v>20.416666666666668</v>
      </c>
      <c r="Y18">
        <f>B18+H18+J18</f>
        <v>16</v>
      </c>
      <c r="Z18">
        <f>SUM(C18:G18)+I18+SUM(K18:O18)+W18</f>
        <v>245</v>
      </c>
      <c r="AA18">
        <f t="shared" si="0"/>
        <v>6.5306122448979598E-2</v>
      </c>
    </row>
    <row r="19" spans="1:27" x14ac:dyDescent="0.3">
      <c r="A19">
        <v>1872</v>
      </c>
      <c r="B19" s="2">
        <v>9</v>
      </c>
      <c r="C19" s="1">
        <v>23</v>
      </c>
      <c r="D19" s="1">
        <v>9</v>
      </c>
      <c r="E19" s="1">
        <v>20</v>
      </c>
      <c r="F19" s="1">
        <v>35</v>
      </c>
      <c r="G19" s="1">
        <v>19</v>
      </c>
      <c r="H19" s="2">
        <v>8</v>
      </c>
      <c r="I19" s="1">
        <v>6</v>
      </c>
      <c r="J19" s="2">
        <v>3</v>
      </c>
      <c r="K19" s="1">
        <v>29</v>
      </c>
      <c r="L19" s="1">
        <v>31</v>
      </c>
      <c r="M19" s="1">
        <v>40</v>
      </c>
      <c r="N19" s="1">
        <v>12</v>
      </c>
      <c r="O19" s="1">
        <v>17</v>
      </c>
      <c r="P19" s="1">
        <v>11</v>
      </c>
      <c r="Q19" s="1">
        <v>10</v>
      </c>
      <c r="R19" s="1">
        <v>5</v>
      </c>
      <c r="S19" s="1">
        <v>7</v>
      </c>
      <c r="T19" s="1">
        <v>8</v>
      </c>
      <c r="U19" s="1">
        <v>11</v>
      </c>
      <c r="V19" s="1">
        <v>7</v>
      </c>
      <c r="W19" s="1">
        <v>12</v>
      </c>
      <c r="X19">
        <f>(SUM(C19:G19)+I19+SUM(K19:O19)+W19)/12</f>
        <v>21.083333333333332</v>
      </c>
      <c r="Y19">
        <f>B19+H19+J19</f>
        <v>20</v>
      </c>
      <c r="Z19">
        <f>SUM(C19:G19)+I19+SUM(K19:O19)+W19</f>
        <v>253</v>
      </c>
      <c r="AA19">
        <f t="shared" si="0"/>
        <v>7.9051383399209488E-2</v>
      </c>
    </row>
    <row r="20" spans="1:27" x14ac:dyDescent="0.3">
      <c r="A20">
        <v>1873</v>
      </c>
      <c r="B20" s="2">
        <v>3</v>
      </c>
      <c r="C20" s="1">
        <v>20</v>
      </c>
      <c r="D20" s="1">
        <v>12</v>
      </c>
      <c r="E20" s="1">
        <v>17</v>
      </c>
      <c r="F20" s="1">
        <v>29</v>
      </c>
      <c r="G20" s="1">
        <v>20</v>
      </c>
      <c r="H20" s="2">
        <v>9</v>
      </c>
      <c r="I20" s="1">
        <v>3</v>
      </c>
      <c r="J20" s="2">
        <v>2</v>
      </c>
      <c r="K20" s="1">
        <v>30</v>
      </c>
      <c r="L20" s="1">
        <v>28</v>
      </c>
      <c r="M20" s="1">
        <v>44</v>
      </c>
      <c r="N20" s="1">
        <v>19</v>
      </c>
      <c r="O20" s="1">
        <v>21</v>
      </c>
      <c r="P20" s="1">
        <v>9</v>
      </c>
      <c r="Q20" s="1">
        <v>16</v>
      </c>
      <c r="R20" s="1">
        <v>8</v>
      </c>
      <c r="S20" s="1">
        <v>9</v>
      </c>
      <c r="T20" s="1">
        <v>8</v>
      </c>
      <c r="U20" s="1">
        <v>11</v>
      </c>
      <c r="V20" s="1">
        <v>6</v>
      </c>
      <c r="W20" s="1">
        <v>17</v>
      </c>
      <c r="X20">
        <f>(SUM(C20:G20)+I20+SUM(K20:O20)+W20)/12</f>
        <v>21.666666666666668</v>
      </c>
      <c r="Y20">
        <f>B20+H20+J20</f>
        <v>14</v>
      </c>
      <c r="Z20">
        <f>SUM(C20:G20)+I20+SUM(K20:O20)+W20</f>
        <v>260</v>
      </c>
      <c r="AA20">
        <f t="shared" si="0"/>
        <v>5.3846153846153849E-2</v>
      </c>
    </row>
    <row r="21" spans="1:27" x14ac:dyDescent="0.3">
      <c r="A21">
        <v>1874</v>
      </c>
      <c r="B21" s="2">
        <v>0</v>
      </c>
      <c r="C21" s="1">
        <v>21</v>
      </c>
      <c r="D21" s="1">
        <v>17</v>
      </c>
      <c r="E21" s="1">
        <v>16</v>
      </c>
      <c r="F21" s="1">
        <v>20</v>
      </c>
      <c r="G21" s="1">
        <v>19</v>
      </c>
      <c r="H21" s="2">
        <v>7</v>
      </c>
      <c r="I21" s="1">
        <v>6</v>
      </c>
      <c r="J21" s="2">
        <v>4</v>
      </c>
      <c r="K21" s="1">
        <v>29</v>
      </c>
      <c r="L21" s="1">
        <v>35</v>
      </c>
      <c r="M21" s="1">
        <v>42</v>
      </c>
      <c r="N21" s="1">
        <v>14</v>
      </c>
      <c r="O21" s="1">
        <v>20</v>
      </c>
      <c r="P21" s="1">
        <v>7</v>
      </c>
      <c r="Q21" s="1">
        <v>8</v>
      </c>
      <c r="R21" s="1">
        <v>9</v>
      </c>
      <c r="S21" s="1">
        <v>21</v>
      </c>
      <c r="T21" s="1">
        <v>4</v>
      </c>
      <c r="U21" s="1">
        <v>12</v>
      </c>
      <c r="V21" s="1">
        <v>3</v>
      </c>
      <c r="W21" s="1">
        <v>10</v>
      </c>
      <c r="X21">
        <f>(SUM(C21:G21)+I21+SUM(K21:O21)+W21)/12</f>
        <v>20.75</v>
      </c>
      <c r="Y21">
        <f>B21+H21+J21</f>
        <v>11</v>
      </c>
      <c r="Z21">
        <f>SUM(C21:G21)+I21+SUM(K21:O21)+W21</f>
        <v>249</v>
      </c>
      <c r="AA21">
        <f t="shared" si="0"/>
        <v>4.4176706827309238E-2</v>
      </c>
    </row>
    <row r="22" spans="1:27" x14ac:dyDescent="0.3">
      <c r="A22">
        <v>1875</v>
      </c>
      <c r="B22" s="2">
        <v>0</v>
      </c>
      <c r="C22" s="1">
        <v>12</v>
      </c>
      <c r="D22" s="1">
        <v>20</v>
      </c>
      <c r="E22" s="1">
        <v>12</v>
      </c>
      <c r="F22" s="1">
        <v>16</v>
      </c>
      <c r="G22" s="1">
        <v>20</v>
      </c>
      <c r="H22" s="2">
        <v>8</v>
      </c>
      <c r="I22" s="1">
        <v>4</v>
      </c>
      <c r="J22" s="2">
        <v>5</v>
      </c>
      <c r="K22" s="1">
        <v>25</v>
      </c>
      <c r="L22" s="1">
        <v>43</v>
      </c>
      <c r="M22" s="1">
        <v>50</v>
      </c>
      <c r="N22" s="1">
        <v>28</v>
      </c>
      <c r="O22" s="1">
        <v>27</v>
      </c>
      <c r="P22" s="1">
        <v>10</v>
      </c>
      <c r="Q22" s="1">
        <v>18</v>
      </c>
      <c r="R22" s="1">
        <v>8</v>
      </c>
      <c r="S22" s="1">
        <v>7</v>
      </c>
      <c r="T22" s="1">
        <v>4</v>
      </c>
      <c r="U22" s="1">
        <v>8</v>
      </c>
      <c r="V22" s="1">
        <v>2</v>
      </c>
      <c r="W22" s="1">
        <v>12</v>
      </c>
      <c r="X22">
        <f>(SUM(C22:G22)+I22+SUM(K22:O22)+W22)/12</f>
        <v>22.416666666666668</v>
      </c>
      <c r="Y22">
        <f>B22+H22+J22</f>
        <v>13</v>
      </c>
      <c r="Z22">
        <f>SUM(C22:G22)+I22+SUM(K22:O22)+W22</f>
        <v>269</v>
      </c>
      <c r="AA22">
        <f t="shared" si="0"/>
        <v>4.8327137546468404E-2</v>
      </c>
    </row>
    <row r="23" spans="1:27" x14ac:dyDescent="0.3">
      <c r="A23">
        <v>1876</v>
      </c>
      <c r="B23" s="2">
        <v>0</v>
      </c>
      <c r="C23" s="1">
        <v>25</v>
      </c>
      <c r="D23" s="1">
        <v>20</v>
      </c>
      <c r="E23" s="1">
        <v>25</v>
      </c>
      <c r="F23" s="1">
        <v>22</v>
      </c>
      <c r="G23" s="1">
        <v>20</v>
      </c>
      <c r="H23" s="2">
        <v>4</v>
      </c>
      <c r="I23" s="1">
        <v>4</v>
      </c>
      <c r="J23" s="2">
        <v>1</v>
      </c>
      <c r="K23" s="1">
        <v>22</v>
      </c>
      <c r="L23" s="1">
        <v>39</v>
      </c>
      <c r="M23" s="1">
        <v>55</v>
      </c>
      <c r="N23" s="1">
        <v>25</v>
      </c>
      <c r="O23" s="1">
        <v>20</v>
      </c>
      <c r="P23" s="1">
        <v>11</v>
      </c>
      <c r="Q23" s="1">
        <v>22</v>
      </c>
      <c r="R23" s="1">
        <v>7</v>
      </c>
      <c r="S23" s="1">
        <v>8</v>
      </c>
      <c r="T23" s="1">
        <v>5</v>
      </c>
      <c r="U23" s="1">
        <v>6</v>
      </c>
      <c r="V23" s="1">
        <v>1</v>
      </c>
      <c r="W23" s="1">
        <v>15</v>
      </c>
      <c r="X23">
        <f>(SUM(C23:G23)+I23+SUM(K23:O23)+W23)/12</f>
        <v>24.333333333333332</v>
      </c>
      <c r="Y23">
        <f>B23+H23+J23</f>
        <v>5</v>
      </c>
      <c r="Z23">
        <f>SUM(C23:G23)+I23+SUM(K23:O23)+W23</f>
        <v>292</v>
      </c>
      <c r="AA23">
        <f t="shared" si="0"/>
        <v>1.7123287671232876E-2</v>
      </c>
    </row>
    <row r="27" spans="1:27" x14ac:dyDescent="0.3">
      <c r="A27" t="s">
        <v>0</v>
      </c>
      <c r="B27" s="2" t="s">
        <v>14</v>
      </c>
      <c r="C27" t="s">
        <v>15</v>
      </c>
      <c r="D27" t="s">
        <v>16</v>
      </c>
      <c r="E27" t="s">
        <v>17</v>
      </c>
      <c r="F27" t="s">
        <v>18</v>
      </c>
      <c r="G27" t="s">
        <v>19</v>
      </c>
      <c r="H27" s="2" t="s">
        <v>20</v>
      </c>
      <c r="I27" t="s">
        <v>21</v>
      </c>
      <c r="J27" s="2" t="s">
        <v>22</v>
      </c>
      <c r="K27" t="s">
        <v>23</v>
      </c>
      <c r="L27" t="s">
        <v>24</v>
      </c>
      <c r="M27" t="s">
        <v>25</v>
      </c>
      <c r="N27" t="s">
        <v>26</v>
      </c>
      <c r="O27" t="s">
        <v>27</v>
      </c>
      <c r="P27" t="s">
        <v>28</v>
      </c>
      <c r="Q27" t="s">
        <v>29</v>
      </c>
      <c r="R27" t="s">
        <v>30</v>
      </c>
      <c r="S27" t="s">
        <v>31</v>
      </c>
      <c r="T27" t="s">
        <v>32</v>
      </c>
      <c r="U27" t="s">
        <v>33</v>
      </c>
      <c r="V27" t="s">
        <v>34</v>
      </c>
      <c r="W27" t="s">
        <v>35</v>
      </c>
    </row>
    <row r="28" spans="1:27" x14ac:dyDescent="0.3">
      <c r="A28">
        <v>1855</v>
      </c>
      <c r="B28" s="2">
        <v>2</v>
      </c>
      <c r="C28">
        <v>24</v>
      </c>
      <c r="D28">
        <v>15</v>
      </c>
      <c r="E28">
        <v>20</v>
      </c>
      <c r="F28">
        <v>23</v>
      </c>
      <c r="G28">
        <v>19</v>
      </c>
      <c r="H28" s="2">
        <v>8</v>
      </c>
      <c r="I28">
        <v>6</v>
      </c>
      <c r="J28" s="2">
        <v>1</v>
      </c>
      <c r="K28">
        <v>20</v>
      </c>
      <c r="L28">
        <v>34</v>
      </c>
      <c r="M28">
        <v>41</v>
      </c>
      <c r="N28">
        <v>10</v>
      </c>
      <c r="O28">
        <v>16</v>
      </c>
      <c r="P28">
        <v>15</v>
      </c>
      <c r="Q28">
        <v>17</v>
      </c>
      <c r="R28">
        <v>5</v>
      </c>
      <c r="S28">
        <v>11</v>
      </c>
      <c r="T28">
        <v>11</v>
      </c>
      <c r="U28">
        <v>9</v>
      </c>
      <c r="V28">
        <v>5</v>
      </c>
      <c r="W28">
        <v>11</v>
      </c>
    </row>
    <row r="29" spans="1:27" x14ac:dyDescent="0.3">
      <c r="A29">
        <v>1856</v>
      </c>
      <c r="B29" s="2">
        <v>0</v>
      </c>
      <c r="C29">
        <v>24</v>
      </c>
      <c r="D29">
        <v>22</v>
      </c>
      <c r="E29">
        <v>12</v>
      </c>
      <c r="F29">
        <v>20</v>
      </c>
      <c r="G29">
        <v>14</v>
      </c>
      <c r="H29" s="2">
        <v>13</v>
      </c>
      <c r="I29">
        <v>5</v>
      </c>
      <c r="J29" s="2">
        <v>1</v>
      </c>
      <c r="K29">
        <v>25</v>
      </c>
      <c r="L29">
        <v>41</v>
      </c>
      <c r="M29">
        <v>62</v>
      </c>
      <c r="N29">
        <v>10</v>
      </c>
      <c r="O29">
        <v>11</v>
      </c>
      <c r="P29">
        <v>16</v>
      </c>
      <c r="Q29">
        <v>6</v>
      </c>
      <c r="R29">
        <v>8</v>
      </c>
      <c r="S29">
        <v>4</v>
      </c>
      <c r="T29">
        <v>6</v>
      </c>
      <c r="U29">
        <v>6</v>
      </c>
      <c r="V29">
        <v>4</v>
      </c>
      <c r="W29">
        <v>15</v>
      </c>
    </row>
    <row r="30" spans="1:27" x14ac:dyDescent="0.3">
      <c r="A30">
        <v>1857</v>
      </c>
      <c r="B30" s="2">
        <v>2</v>
      </c>
      <c r="C30">
        <v>17</v>
      </c>
      <c r="D30">
        <v>24</v>
      </c>
      <c r="E30">
        <v>16</v>
      </c>
      <c r="F30">
        <v>23</v>
      </c>
      <c r="G30">
        <v>14</v>
      </c>
      <c r="H30" s="2">
        <v>8</v>
      </c>
      <c r="I30">
        <v>8</v>
      </c>
      <c r="J30" s="2">
        <v>3</v>
      </c>
      <c r="K30">
        <v>26</v>
      </c>
      <c r="L30">
        <v>22</v>
      </c>
      <c r="M30">
        <v>34</v>
      </c>
      <c r="N30">
        <v>8</v>
      </c>
      <c r="O30">
        <v>12</v>
      </c>
      <c r="P30">
        <v>13</v>
      </c>
      <c r="Q30">
        <v>12</v>
      </c>
      <c r="R30">
        <v>6</v>
      </c>
      <c r="S30">
        <v>11</v>
      </c>
      <c r="T30">
        <v>7</v>
      </c>
      <c r="U30">
        <v>8</v>
      </c>
      <c r="V30">
        <v>2</v>
      </c>
      <c r="W30">
        <v>6</v>
      </c>
    </row>
    <row r="31" spans="1:27" x14ac:dyDescent="0.3">
      <c r="A31">
        <v>1858</v>
      </c>
      <c r="B31" s="2">
        <v>4</v>
      </c>
      <c r="C31">
        <v>23</v>
      </c>
      <c r="D31">
        <v>11</v>
      </c>
      <c r="E31">
        <v>14</v>
      </c>
      <c r="F31">
        <v>16</v>
      </c>
      <c r="G31">
        <v>25</v>
      </c>
      <c r="H31" s="2">
        <v>2</v>
      </c>
      <c r="I31">
        <v>3</v>
      </c>
      <c r="J31" s="2">
        <v>0</v>
      </c>
      <c r="K31">
        <v>12</v>
      </c>
      <c r="L31">
        <v>19</v>
      </c>
      <c r="M31">
        <v>36</v>
      </c>
      <c r="N31">
        <v>9</v>
      </c>
      <c r="O31">
        <v>11</v>
      </c>
      <c r="P31">
        <v>5</v>
      </c>
      <c r="Q31">
        <v>13</v>
      </c>
      <c r="R31">
        <v>8</v>
      </c>
      <c r="S31">
        <v>10</v>
      </c>
      <c r="T31">
        <v>9</v>
      </c>
      <c r="U31">
        <v>9</v>
      </c>
      <c r="V31">
        <v>1</v>
      </c>
      <c r="W31">
        <v>11</v>
      </c>
    </row>
    <row r="32" spans="1:27" x14ac:dyDescent="0.3">
      <c r="A32">
        <v>1859</v>
      </c>
      <c r="B32" s="2">
        <v>3</v>
      </c>
      <c r="C32">
        <v>26</v>
      </c>
      <c r="D32">
        <v>20</v>
      </c>
      <c r="E32">
        <v>20</v>
      </c>
      <c r="F32">
        <v>15</v>
      </c>
      <c r="G32">
        <v>16</v>
      </c>
      <c r="H32" s="2">
        <v>5</v>
      </c>
      <c r="I32">
        <v>5</v>
      </c>
      <c r="J32" s="2">
        <v>2</v>
      </c>
      <c r="K32">
        <v>31</v>
      </c>
      <c r="L32">
        <v>28</v>
      </c>
      <c r="M32">
        <v>36</v>
      </c>
      <c r="N32">
        <v>9</v>
      </c>
      <c r="O32">
        <v>12</v>
      </c>
      <c r="P32">
        <v>12</v>
      </c>
      <c r="Q32">
        <v>13</v>
      </c>
      <c r="R32">
        <v>3</v>
      </c>
      <c r="S32">
        <v>12</v>
      </c>
      <c r="T32">
        <v>10</v>
      </c>
      <c r="U32">
        <v>10</v>
      </c>
      <c r="V32">
        <v>3</v>
      </c>
      <c r="W32">
        <v>7</v>
      </c>
    </row>
    <row r="33" spans="1:23" x14ac:dyDescent="0.3">
      <c r="A33">
        <v>1860</v>
      </c>
      <c r="B33" s="2">
        <v>2</v>
      </c>
      <c r="C33">
        <v>22</v>
      </c>
      <c r="D33">
        <v>20</v>
      </c>
      <c r="E33">
        <v>11</v>
      </c>
      <c r="F33">
        <v>15</v>
      </c>
      <c r="G33">
        <v>17</v>
      </c>
      <c r="H33" s="2">
        <v>3</v>
      </c>
      <c r="I33">
        <v>5</v>
      </c>
      <c r="J33" s="2">
        <v>2</v>
      </c>
      <c r="K33">
        <v>29</v>
      </c>
      <c r="L33">
        <v>40</v>
      </c>
      <c r="M33">
        <v>50</v>
      </c>
      <c r="N33">
        <v>12</v>
      </c>
      <c r="O33">
        <v>13</v>
      </c>
      <c r="P33">
        <v>20</v>
      </c>
      <c r="Q33">
        <v>10</v>
      </c>
      <c r="R33">
        <v>6</v>
      </c>
      <c r="S33">
        <v>6</v>
      </c>
      <c r="T33">
        <v>11</v>
      </c>
      <c r="U33">
        <v>11</v>
      </c>
      <c r="V33">
        <v>3</v>
      </c>
      <c r="W33">
        <v>6</v>
      </c>
    </row>
    <row r="34" spans="1:23" x14ac:dyDescent="0.3">
      <c r="A34">
        <v>1861</v>
      </c>
      <c r="B34" s="2">
        <v>8</v>
      </c>
      <c r="C34">
        <v>29</v>
      </c>
      <c r="D34">
        <v>9</v>
      </c>
      <c r="E34">
        <v>12</v>
      </c>
      <c r="F34">
        <v>29</v>
      </c>
      <c r="G34">
        <v>24</v>
      </c>
      <c r="H34" s="2">
        <v>13</v>
      </c>
      <c r="I34">
        <v>6</v>
      </c>
      <c r="J34" s="2">
        <v>13</v>
      </c>
      <c r="K34">
        <v>29</v>
      </c>
      <c r="L34">
        <v>49</v>
      </c>
      <c r="M34">
        <v>68</v>
      </c>
      <c r="N34">
        <v>8</v>
      </c>
      <c r="O34">
        <v>6</v>
      </c>
      <c r="P34">
        <v>11</v>
      </c>
      <c r="Q34">
        <v>13</v>
      </c>
      <c r="R34">
        <v>8</v>
      </c>
      <c r="S34">
        <v>7</v>
      </c>
      <c r="T34">
        <v>13</v>
      </c>
      <c r="U34">
        <v>22</v>
      </c>
      <c r="V34">
        <v>3</v>
      </c>
      <c r="W34">
        <v>5</v>
      </c>
    </row>
    <row r="35" spans="1:23" x14ac:dyDescent="0.3">
      <c r="A35">
        <v>1862</v>
      </c>
      <c r="B35" s="2">
        <v>8</v>
      </c>
      <c r="C35">
        <v>25</v>
      </c>
      <c r="D35">
        <v>13</v>
      </c>
      <c r="E35">
        <v>20</v>
      </c>
      <c r="F35">
        <v>34</v>
      </c>
      <c r="G35">
        <v>16</v>
      </c>
      <c r="H35" s="2">
        <v>18</v>
      </c>
      <c r="I35">
        <v>12</v>
      </c>
      <c r="J35" s="2">
        <v>7</v>
      </c>
      <c r="K35">
        <v>42</v>
      </c>
      <c r="L35">
        <v>26</v>
      </c>
      <c r="M35">
        <v>37</v>
      </c>
      <c r="N35">
        <v>14</v>
      </c>
      <c r="O35">
        <v>11</v>
      </c>
      <c r="P35">
        <v>18</v>
      </c>
      <c r="Q35">
        <v>9</v>
      </c>
      <c r="R35">
        <v>8</v>
      </c>
      <c r="S35">
        <v>12</v>
      </c>
      <c r="T35">
        <v>12</v>
      </c>
      <c r="U35">
        <v>9</v>
      </c>
      <c r="V35">
        <v>3</v>
      </c>
      <c r="W35">
        <v>9</v>
      </c>
    </row>
    <row r="36" spans="1:23" x14ac:dyDescent="0.3">
      <c r="A36">
        <v>1863</v>
      </c>
      <c r="B36" s="2">
        <v>24</v>
      </c>
      <c r="C36">
        <v>26</v>
      </c>
      <c r="D36">
        <v>17</v>
      </c>
      <c r="E36">
        <v>13</v>
      </c>
      <c r="F36">
        <v>33</v>
      </c>
      <c r="G36">
        <v>17</v>
      </c>
      <c r="H36" s="2">
        <v>19</v>
      </c>
      <c r="I36">
        <v>9</v>
      </c>
      <c r="J36" s="2">
        <v>4</v>
      </c>
      <c r="K36">
        <v>44</v>
      </c>
      <c r="L36">
        <v>24</v>
      </c>
      <c r="M36">
        <v>46</v>
      </c>
      <c r="N36">
        <v>12</v>
      </c>
      <c r="O36">
        <v>21</v>
      </c>
      <c r="P36">
        <v>21</v>
      </c>
      <c r="Q36">
        <v>13</v>
      </c>
      <c r="R36">
        <v>6</v>
      </c>
      <c r="S36">
        <v>6</v>
      </c>
      <c r="T36">
        <v>14</v>
      </c>
      <c r="U36">
        <v>7</v>
      </c>
      <c r="V36">
        <v>3</v>
      </c>
      <c r="W36">
        <v>7</v>
      </c>
    </row>
    <row r="37" spans="1:23" x14ac:dyDescent="0.3">
      <c r="A37">
        <v>1864</v>
      </c>
      <c r="B37" s="2">
        <v>21</v>
      </c>
      <c r="C37">
        <v>23</v>
      </c>
      <c r="D37">
        <v>11</v>
      </c>
      <c r="E37">
        <v>14</v>
      </c>
      <c r="F37">
        <v>25</v>
      </c>
      <c r="G37">
        <v>16</v>
      </c>
      <c r="H37" s="2">
        <v>6</v>
      </c>
      <c r="I37">
        <v>5</v>
      </c>
      <c r="J37" s="2">
        <v>1</v>
      </c>
      <c r="K37">
        <v>25</v>
      </c>
      <c r="L37">
        <v>28</v>
      </c>
      <c r="M37">
        <v>36</v>
      </c>
      <c r="N37">
        <v>5</v>
      </c>
      <c r="O37">
        <v>9</v>
      </c>
      <c r="P37">
        <v>4</v>
      </c>
      <c r="Q37">
        <v>3</v>
      </c>
      <c r="R37">
        <v>5</v>
      </c>
      <c r="S37">
        <v>2</v>
      </c>
      <c r="T37">
        <v>13</v>
      </c>
      <c r="U37">
        <v>8</v>
      </c>
      <c r="V37">
        <v>2</v>
      </c>
      <c r="W37">
        <v>13</v>
      </c>
    </row>
    <row r="38" spans="1:23" x14ac:dyDescent="0.3">
      <c r="A38">
        <v>1865</v>
      </c>
      <c r="B38" s="2">
        <v>10</v>
      </c>
      <c r="C38">
        <v>10</v>
      </c>
      <c r="D38">
        <v>5</v>
      </c>
      <c r="E38">
        <v>12</v>
      </c>
      <c r="F38">
        <v>15</v>
      </c>
      <c r="G38">
        <v>16</v>
      </c>
      <c r="H38" s="2">
        <v>8</v>
      </c>
      <c r="I38">
        <v>4</v>
      </c>
      <c r="J38" s="2">
        <v>0</v>
      </c>
      <c r="K38">
        <v>16</v>
      </c>
      <c r="L38">
        <v>31</v>
      </c>
      <c r="M38">
        <v>39</v>
      </c>
      <c r="N38">
        <v>8</v>
      </c>
      <c r="O38">
        <v>15</v>
      </c>
      <c r="P38">
        <v>11</v>
      </c>
      <c r="Q38">
        <v>7</v>
      </c>
      <c r="R38">
        <v>4</v>
      </c>
      <c r="S38">
        <v>6</v>
      </c>
      <c r="T38">
        <v>6</v>
      </c>
      <c r="U38">
        <v>7</v>
      </c>
      <c r="V38">
        <v>2</v>
      </c>
      <c r="W38">
        <v>7</v>
      </c>
    </row>
    <row r="39" spans="1:23" x14ac:dyDescent="0.3">
      <c r="A39">
        <v>1866</v>
      </c>
      <c r="B39" s="2">
        <v>9</v>
      </c>
      <c r="C39">
        <v>16</v>
      </c>
      <c r="D39">
        <v>13</v>
      </c>
      <c r="E39">
        <v>21</v>
      </c>
      <c r="F39">
        <v>24</v>
      </c>
      <c r="G39">
        <v>32</v>
      </c>
      <c r="H39" s="2">
        <v>10</v>
      </c>
      <c r="I39">
        <v>10</v>
      </c>
      <c r="J39" s="2">
        <v>3</v>
      </c>
      <c r="K39">
        <v>24</v>
      </c>
      <c r="L39">
        <v>26</v>
      </c>
      <c r="M39">
        <v>43</v>
      </c>
      <c r="N39">
        <v>11</v>
      </c>
      <c r="O39">
        <v>13</v>
      </c>
      <c r="P39">
        <v>9</v>
      </c>
      <c r="Q39">
        <v>8</v>
      </c>
      <c r="R39">
        <v>9</v>
      </c>
      <c r="S39">
        <v>13</v>
      </c>
      <c r="T39">
        <v>3</v>
      </c>
      <c r="U39">
        <v>10</v>
      </c>
      <c r="V39">
        <v>2</v>
      </c>
      <c r="W39">
        <v>12</v>
      </c>
    </row>
    <row r="40" spans="1:23" x14ac:dyDescent="0.3">
      <c r="A40">
        <v>1867</v>
      </c>
      <c r="B40" s="2">
        <v>7</v>
      </c>
      <c r="C40">
        <v>16</v>
      </c>
      <c r="D40">
        <v>11</v>
      </c>
      <c r="E40">
        <v>5</v>
      </c>
      <c r="F40">
        <v>40</v>
      </c>
      <c r="G40">
        <v>31</v>
      </c>
      <c r="H40" s="2">
        <v>7</v>
      </c>
      <c r="I40">
        <v>8</v>
      </c>
      <c r="J40" s="2">
        <v>1</v>
      </c>
      <c r="K40">
        <v>27</v>
      </c>
      <c r="L40">
        <v>45</v>
      </c>
      <c r="M40">
        <v>66</v>
      </c>
      <c r="N40">
        <v>10</v>
      </c>
      <c r="O40">
        <v>14</v>
      </c>
      <c r="P40">
        <v>7</v>
      </c>
      <c r="Q40">
        <v>9</v>
      </c>
      <c r="R40">
        <v>9</v>
      </c>
      <c r="S40">
        <v>1</v>
      </c>
      <c r="T40">
        <v>9</v>
      </c>
      <c r="U40">
        <v>25</v>
      </c>
      <c r="V40">
        <v>2</v>
      </c>
      <c r="W40">
        <v>2</v>
      </c>
    </row>
    <row r="41" spans="1:23" x14ac:dyDescent="0.3">
      <c r="A41">
        <v>1868</v>
      </c>
      <c r="B41" s="2">
        <v>2</v>
      </c>
      <c r="C41">
        <v>12</v>
      </c>
      <c r="D41">
        <v>21</v>
      </c>
      <c r="E41">
        <v>17</v>
      </c>
      <c r="F41">
        <v>32</v>
      </c>
      <c r="G41">
        <v>23</v>
      </c>
      <c r="H41" s="2">
        <v>16</v>
      </c>
      <c r="I41">
        <v>9</v>
      </c>
      <c r="J41" s="2">
        <v>2</v>
      </c>
      <c r="K41">
        <v>43</v>
      </c>
      <c r="L41">
        <v>39</v>
      </c>
      <c r="M41">
        <v>50</v>
      </c>
      <c r="N41">
        <v>9</v>
      </c>
      <c r="O41">
        <v>12</v>
      </c>
      <c r="P41">
        <v>16</v>
      </c>
      <c r="Q41">
        <v>18</v>
      </c>
      <c r="R41">
        <v>11</v>
      </c>
      <c r="S41">
        <v>9</v>
      </c>
      <c r="T41">
        <v>4</v>
      </c>
      <c r="U41">
        <v>10</v>
      </c>
      <c r="V41">
        <v>6</v>
      </c>
      <c r="W41">
        <v>10</v>
      </c>
    </row>
    <row r="42" spans="1:23" x14ac:dyDescent="0.3">
      <c r="A42">
        <v>1869</v>
      </c>
      <c r="B42" s="2">
        <v>2</v>
      </c>
      <c r="C42">
        <v>12</v>
      </c>
      <c r="D42">
        <v>9</v>
      </c>
      <c r="E42">
        <v>17</v>
      </c>
      <c r="F42">
        <v>17</v>
      </c>
      <c r="G42">
        <v>28</v>
      </c>
      <c r="H42" s="2">
        <v>9</v>
      </c>
      <c r="I42">
        <v>3</v>
      </c>
      <c r="J42" s="2">
        <v>1</v>
      </c>
      <c r="K42">
        <v>47</v>
      </c>
      <c r="L42">
        <v>33</v>
      </c>
      <c r="M42">
        <v>45</v>
      </c>
      <c r="N42">
        <v>10</v>
      </c>
      <c r="O42">
        <v>13</v>
      </c>
      <c r="P42">
        <v>8</v>
      </c>
      <c r="Q42">
        <v>18</v>
      </c>
      <c r="R42">
        <v>3</v>
      </c>
      <c r="S42">
        <v>5</v>
      </c>
      <c r="T42">
        <v>7</v>
      </c>
      <c r="U42">
        <v>4</v>
      </c>
      <c r="V42">
        <v>6</v>
      </c>
      <c r="W42">
        <v>12</v>
      </c>
    </row>
    <row r="43" spans="1:23" x14ac:dyDescent="0.3">
      <c r="A43">
        <v>1870</v>
      </c>
      <c r="B43" s="2">
        <v>1</v>
      </c>
      <c r="C43">
        <v>18</v>
      </c>
      <c r="D43">
        <v>12</v>
      </c>
      <c r="E43">
        <v>20</v>
      </c>
      <c r="F43">
        <v>22</v>
      </c>
      <c r="G43">
        <v>30</v>
      </c>
      <c r="H43" s="2">
        <v>5</v>
      </c>
      <c r="I43">
        <v>8</v>
      </c>
      <c r="J43" s="2">
        <v>0</v>
      </c>
      <c r="K43">
        <v>34</v>
      </c>
      <c r="L43">
        <v>34</v>
      </c>
      <c r="M43">
        <v>59</v>
      </c>
      <c r="N43">
        <v>12</v>
      </c>
      <c r="O43">
        <v>15</v>
      </c>
      <c r="P43">
        <v>12</v>
      </c>
      <c r="Q43">
        <v>13</v>
      </c>
      <c r="R43">
        <v>9</v>
      </c>
      <c r="S43">
        <v>10</v>
      </c>
      <c r="T43">
        <v>14</v>
      </c>
      <c r="U43">
        <v>7</v>
      </c>
      <c r="V43">
        <v>4</v>
      </c>
      <c r="W43">
        <v>11</v>
      </c>
    </row>
    <row r="44" spans="1:23" x14ac:dyDescent="0.3">
      <c r="A44">
        <v>1871</v>
      </c>
      <c r="B44" s="2">
        <v>5</v>
      </c>
      <c r="C44">
        <v>22</v>
      </c>
      <c r="D44">
        <v>21</v>
      </c>
      <c r="E44">
        <v>21</v>
      </c>
      <c r="F44">
        <v>31</v>
      </c>
      <c r="G44">
        <v>26</v>
      </c>
      <c r="H44" s="2">
        <v>9</v>
      </c>
      <c r="I44">
        <v>6</v>
      </c>
      <c r="J44" s="2">
        <v>2</v>
      </c>
      <c r="K44">
        <v>30</v>
      </c>
      <c r="L44">
        <v>20</v>
      </c>
      <c r="M44">
        <v>32</v>
      </c>
      <c r="N44">
        <v>12</v>
      </c>
      <c r="O44">
        <v>15</v>
      </c>
      <c r="P44">
        <v>11</v>
      </c>
      <c r="Q44">
        <v>9</v>
      </c>
      <c r="R44">
        <v>8</v>
      </c>
      <c r="S44">
        <v>10</v>
      </c>
      <c r="T44">
        <v>12</v>
      </c>
      <c r="U44">
        <v>8</v>
      </c>
      <c r="V44">
        <v>3</v>
      </c>
      <c r="W44">
        <v>9</v>
      </c>
    </row>
    <row r="45" spans="1:23" x14ac:dyDescent="0.3">
      <c r="A45">
        <v>1872</v>
      </c>
      <c r="B45" s="2">
        <v>9</v>
      </c>
      <c r="C45">
        <v>23</v>
      </c>
      <c r="D45">
        <v>9</v>
      </c>
      <c r="E45">
        <v>20</v>
      </c>
      <c r="F45">
        <v>35</v>
      </c>
      <c r="G45">
        <v>19</v>
      </c>
      <c r="H45" s="2">
        <v>8</v>
      </c>
      <c r="I45">
        <v>6</v>
      </c>
      <c r="J45" s="2">
        <v>3</v>
      </c>
      <c r="K45">
        <v>29</v>
      </c>
      <c r="L45">
        <v>31</v>
      </c>
      <c r="M45">
        <v>40</v>
      </c>
      <c r="N45">
        <v>12</v>
      </c>
      <c r="O45">
        <v>17</v>
      </c>
      <c r="P45">
        <v>11</v>
      </c>
      <c r="Q45">
        <v>10</v>
      </c>
      <c r="R45">
        <v>5</v>
      </c>
      <c r="S45">
        <v>7</v>
      </c>
      <c r="T45">
        <v>8</v>
      </c>
      <c r="U45">
        <v>11</v>
      </c>
      <c r="V45">
        <v>7</v>
      </c>
      <c r="W45">
        <v>12</v>
      </c>
    </row>
    <row r="46" spans="1:23" x14ac:dyDescent="0.3">
      <c r="A46">
        <v>1873</v>
      </c>
      <c r="B46" s="2">
        <v>3</v>
      </c>
      <c r="C46">
        <v>20</v>
      </c>
      <c r="D46">
        <v>12</v>
      </c>
      <c r="E46">
        <v>17</v>
      </c>
      <c r="F46">
        <v>29</v>
      </c>
      <c r="G46">
        <v>20</v>
      </c>
      <c r="H46" s="2">
        <v>9</v>
      </c>
      <c r="I46">
        <v>3</v>
      </c>
      <c r="J46" s="2">
        <v>2</v>
      </c>
      <c r="K46">
        <v>30</v>
      </c>
      <c r="L46">
        <v>28</v>
      </c>
      <c r="M46">
        <v>44</v>
      </c>
      <c r="N46">
        <v>19</v>
      </c>
      <c r="O46">
        <v>21</v>
      </c>
      <c r="P46">
        <v>9</v>
      </c>
      <c r="Q46">
        <v>16</v>
      </c>
      <c r="R46">
        <v>8</v>
      </c>
      <c r="S46">
        <v>9</v>
      </c>
      <c r="T46">
        <v>8</v>
      </c>
      <c r="U46">
        <v>11</v>
      </c>
      <c r="V46">
        <v>6</v>
      </c>
      <c r="W46">
        <v>17</v>
      </c>
    </row>
    <row r="47" spans="1:23" x14ac:dyDescent="0.3">
      <c r="A47">
        <v>1874</v>
      </c>
      <c r="B47" s="2">
        <v>0</v>
      </c>
      <c r="C47">
        <v>21</v>
      </c>
      <c r="D47">
        <v>17</v>
      </c>
      <c r="E47">
        <v>16</v>
      </c>
      <c r="F47">
        <v>20</v>
      </c>
      <c r="G47">
        <v>19</v>
      </c>
      <c r="H47" s="2">
        <v>7</v>
      </c>
      <c r="I47">
        <v>6</v>
      </c>
      <c r="J47" s="2">
        <v>4</v>
      </c>
      <c r="K47">
        <v>29</v>
      </c>
      <c r="L47">
        <v>35</v>
      </c>
      <c r="M47">
        <v>42</v>
      </c>
      <c r="N47">
        <v>14</v>
      </c>
      <c r="O47">
        <v>20</v>
      </c>
      <c r="P47">
        <v>7</v>
      </c>
      <c r="Q47">
        <v>8</v>
      </c>
      <c r="R47">
        <v>9</v>
      </c>
      <c r="S47">
        <v>21</v>
      </c>
      <c r="T47">
        <v>4</v>
      </c>
      <c r="U47">
        <v>12</v>
      </c>
      <c r="V47">
        <v>3</v>
      </c>
      <c r="W47">
        <v>10</v>
      </c>
    </row>
    <row r="48" spans="1:23" x14ac:dyDescent="0.3">
      <c r="A48">
        <v>1875</v>
      </c>
      <c r="B48" s="2">
        <v>0</v>
      </c>
      <c r="C48">
        <v>12</v>
      </c>
      <c r="D48">
        <v>20</v>
      </c>
      <c r="E48">
        <v>12</v>
      </c>
      <c r="F48">
        <v>16</v>
      </c>
      <c r="G48">
        <v>20</v>
      </c>
      <c r="H48" s="2">
        <v>8</v>
      </c>
      <c r="I48">
        <v>4</v>
      </c>
      <c r="J48" s="2">
        <v>5</v>
      </c>
      <c r="K48">
        <v>25</v>
      </c>
      <c r="L48">
        <v>43</v>
      </c>
      <c r="M48">
        <v>50</v>
      </c>
      <c r="N48">
        <v>28</v>
      </c>
      <c r="O48">
        <v>27</v>
      </c>
      <c r="P48">
        <v>10</v>
      </c>
      <c r="Q48">
        <v>18</v>
      </c>
      <c r="R48">
        <v>8</v>
      </c>
      <c r="S48">
        <v>7</v>
      </c>
      <c r="T48">
        <v>4</v>
      </c>
      <c r="U48">
        <v>8</v>
      </c>
      <c r="V48">
        <v>2</v>
      </c>
      <c r="W48">
        <v>12</v>
      </c>
    </row>
    <row r="49" spans="1:23" x14ac:dyDescent="0.3">
      <c r="A49">
        <v>1876</v>
      </c>
      <c r="B49" s="2">
        <v>0</v>
      </c>
      <c r="C49">
        <v>25</v>
      </c>
      <c r="D49">
        <v>20</v>
      </c>
      <c r="E49">
        <v>25</v>
      </c>
      <c r="F49">
        <v>22</v>
      </c>
      <c r="G49">
        <v>20</v>
      </c>
      <c r="H49" s="2">
        <v>4</v>
      </c>
      <c r="I49">
        <v>4</v>
      </c>
      <c r="J49" s="2">
        <v>1</v>
      </c>
      <c r="K49">
        <v>22</v>
      </c>
      <c r="L49">
        <v>39</v>
      </c>
      <c r="M49">
        <v>55</v>
      </c>
      <c r="N49">
        <v>25</v>
      </c>
      <c r="O49">
        <v>20</v>
      </c>
      <c r="P49">
        <v>11</v>
      </c>
      <c r="Q49">
        <v>22</v>
      </c>
      <c r="R49">
        <v>7</v>
      </c>
      <c r="S49">
        <v>8</v>
      </c>
      <c r="T49">
        <v>5</v>
      </c>
      <c r="U49">
        <v>6</v>
      </c>
      <c r="V49">
        <v>1</v>
      </c>
      <c r="W49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data</vt:lpstr>
      <vt:lpstr>right_panel</vt:lpstr>
      <vt:lpstr>left_panel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Hanlon</dc:creator>
  <cp:lastModifiedBy>Hanlon</cp:lastModifiedBy>
  <dcterms:created xsi:type="dcterms:W3CDTF">2014-01-20T16:08:37Z</dcterms:created>
  <dcterms:modified xsi:type="dcterms:W3CDTF">2014-08-02T14:38:26Z</dcterms:modified>
</cp:coreProperties>
</file>