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anlon\Dropbox\CTG_project\replication_files_final\results\Figure_2\"/>
    </mc:Choice>
  </mc:AlternateContent>
  <bookViews>
    <workbookView xWindow="360" yWindow="200" windowWidth="20120" windowHeight="10740" firstSheet="4" activeTab="7"/>
  </bookViews>
  <sheets>
    <sheet name="combined_average" sheetId="62" r:id="rId1"/>
    <sheet name="combined_1901-1911" sheetId="46" r:id="rId2"/>
    <sheet name="combined_1891-1901" sheetId="45" r:id="rId3"/>
    <sheet name="combined_1881-1891" sheetId="44" r:id="rId4"/>
    <sheet name="combined_1871-1881" sheetId="43" r:id="rId5"/>
    <sheet name="combined_1861-1871" sheetId="25" r:id="rId6"/>
    <sheet name="data" sheetId="1" r:id="rId7"/>
    <sheet name="data_for_regressions" sheetId="63" r:id="rId8"/>
  </sheets>
  <calcPr calcId="162913"/>
</workbook>
</file>

<file path=xl/calcChain.xml><?xml version="1.0" encoding="utf-8"?>
<calcChain xmlns="http://schemas.openxmlformats.org/spreadsheetml/2006/main">
  <c r="BQ32" i="63" l="1"/>
  <c r="BP32" i="63"/>
  <c r="BO32" i="63"/>
  <c r="BN32" i="63"/>
  <c r="BM32" i="63"/>
  <c r="BL32" i="63"/>
  <c r="BI32" i="63"/>
  <c r="BH32" i="63"/>
  <c r="BG32" i="63"/>
  <c r="BF32" i="63"/>
  <c r="BE32" i="63"/>
  <c r="BD32" i="63"/>
  <c r="BC32" i="63"/>
  <c r="BB32" i="63"/>
  <c r="BA32" i="63"/>
  <c r="AZ32" i="63"/>
  <c r="AY32" i="63"/>
  <c r="AX32" i="63"/>
  <c r="AW32" i="63"/>
  <c r="AV32" i="63"/>
  <c r="AU32" i="63"/>
  <c r="AT32" i="63"/>
  <c r="AS32" i="63"/>
  <c r="AR32" i="63"/>
  <c r="AQ32" i="63"/>
  <c r="AP32" i="63"/>
  <c r="AA32" i="63"/>
  <c r="U32" i="63"/>
  <c r="O32" i="63"/>
  <c r="I32" i="63"/>
  <c r="C32" i="63"/>
  <c r="BQ31" i="63"/>
  <c r="BP31" i="63"/>
  <c r="BO31" i="63"/>
  <c r="BN31" i="63"/>
  <c r="BM31" i="63"/>
  <c r="BL31" i="63"/>
  <c r="BI31" i="63"/>
  <c r="BH31" i="63"/>
  <c r="BG31" i="63"/>
  <c r="BF31" i="63"/>
  <c r="BE31" i="63"/>
  <c r="BD31" i="63"/>
  <c r="BC31" i="63"/>
  <c r="BB31" i="63"/>
  <c r="BA31" i="63"/>
  <c r="AZ31" i="63"/>
  <c r="AY31" i="63"/>
  <c r="AX31" i="63"/>
  <c r="AW31" i="63"/>
  <c r="AV31" i="63"/>
  <c r="AU31" i="63"/>
  <c r="AT31" i="63"/>
  <c r="AS31" i="63"/>
  <c r="AR31" i="63"/>
  <c r="AQ31" i="63"/>
  <c r="AP31" i="63"/>
  <c r="AA31" i="63"/>
  <c r="U31" i="63"/>
  <c r="O31" i="63"/>
  <c r="I31" i="63"/>
  <c r="C31" i="63"/>
  <c r="BQ30" i="63"/>
  <c r="BP30" i="63"/>
  <c r="BO30" i="63"/>
  <c r="BN30" i="63"/>
  <c r="BM30" i="63"/>
  <c r="BL30" i="63"/>
  <c r="BI30" i="63"/>
  <c r="BH30" i="63"/>
  <c r="BG30" i="63"/>
  <c r="BF30" i="63"/>
  <c r="BE30" i="63"/>
  <c r="BD30" i="63"/>
  <c r="BC30" i="63"/>
  <c r="BB30" i="63"/>
  <c r="BA30" i="63"/>
  <c r="AZ30" i="63"/>
  <c r="AY30" i="63"/>
  <c r="AX30" i="63"/>
  <c r="AW30" i="63"/>
  <c r="AV30" i="63"/>
  <c r="AU30" i="63"/>
  <c r="AT30" i="63"/>
  <c r="AS30" i="63"/>
  <c r="AR30" i="63"/>
  <c r="AQ30" i="63"/>
  <c r="AP30" i="63"/>
  <c r="AA30" i="63"/>
  <c r="U30" i="63"/>
  <c r="O30" i="63"/>
  <c r="I30" i="63"/>
  <c r="C30" i="63"/>
  <c r="BQ29" i="63"/>
  <c r="BP29" i="63"/>
  <c r="BO29" i="63"/>
  <c r="BN29" i="63"/>
  <c r="BM29" i="63"/>
  <c r="BL29" i="63"/>
  <c r="BI29" i="63"/>
  <c r="BH29" i="63"/>
  <c r="BG29" i="63"/>
  <c r="BF29" i="63"/>
  <c r="BE29" i="63"/>
  <c r="BD29" i="63"/>
  <c r="BC29" i="63"/>
  <c r="BB29" i="63"/>
  <c r="BA29" i="63"/>
  <c r="AZ29" i="63"/>
  <c r="AY29" i="63"/>
  <c r="AX29" i="63"/>
  <c r="AW29" i="63"/>
  <c r="AV29" i="63"/>
  <c r="AU29" i="63"/>
  <c r="AT29" i="63"/>
  <c r="AS29" i="63"/>
  <c r="AR29" i="63"/>
  <c r="AQ29" i="63"/>
  <c r="AP29" i="63"/>
  <c r="AA29" i="63"/>
  <c r="U29" i="63"/>
  <c r="O29" i="63"/>
  <c r="I29" i="63"/>
  <c r="C29" i="63"/>
  <c r="BQ28" i="63"/>
  <c r="BP28" i="63"/>
  <c r="BO28" i="63"/>
  <c r="BN28" i="63"/>
  <c r="BM28" i="63"/>
  <c r="BL28" i="63"/>
  <c r="BI28" i="63"/>
  <c r="BH28" i="63"/>
  <c r="BG28" i="63"/>
  <c r="BF28" i="63"/>
  <c r="BE28" i="63"/>
  <c r="BD28" i="63"/>
  <c r="BC28" i="63"/>
  <c r="BB28" i="63"/>
  <c r="BA28" i="63"/>
  <c r="AZ28" i="63"/>
  <c r="AY28" i="63"/>
  <c r="AX28" i="63"/>
  <c r="AW28" i="63"/>
  <c r="AV28" i="63"/>
  <c r="AU28" i="63"/>
  <c r="AT28" i="63"/>
  <c r="AS28" i="63"/>
  <c r="AR28" i="63"/>
  <c r="AQ28" i="63"/>
  <c r="AP28" i="63"/>
  <c r="AA28" i="63"/>
  <c r="U28" i="63"/>
  <c r="O28" i="63"/>
  <c r="I28" i="63"/>
  <c r="C28" i="63"/>
  <c r="BQ27" i="63"/>
  <c r="BP27" i="63"/>
  <c r="BO27" i="63"/>
  <c r="BN27" i="63"/>
  <c r="BM27" i="63"/>
  <c r="BL27" i="63"/>
  <c r="BI27" i="63"/>
  <c r="BH27" i="63"/>
  <c r="BG27" i="63"/>
  <c r="BF27" i="63"/>
  <c r="BE27" i="63"/>
  <c r="BD27" i="63"/>
  <c r="BC27" i="63"/>
  <c r="BB27" i="63"/>
  <c r="BA27" i="63"/>
  <c r="AZ27" i="63"/>
  <c r="AY27" i="63"/>
  <c r="AX27" i="63"/>
  <c r="AW27" i="63"/>
  <c r="AV27" i="63"/>
  <c r="AU27" i="63"/>
  <c r="AT27" i="63"/>
  <c r="AS27" i="63"/>
  <c r="AR27" i="63"/>
  <c r="AQ27" i="63"/>
  <c r="AP27" i="63"/>
  <c r="AA27" i="63"/>
  <c r="U27" i="63"/>
  <c r="O27" i="63"/>
  <c r="I27" i="63"/>
  <c r="C27" i="63"/>
  <c r="BQ26" i="63"/>
  <c r="BP26" i="63"/>
  <c r="BO26" i="63"/>
  <c r="BN26" i="63"/>
  <c r="BM26" i="63"/>
  <c r="BL26" i="63"/>
  <c r="BI26" i="63"/>
  <c r="BH26" i="63"/>
  <c r="BG26" i="63"/>
  <c r="BF26" i="63"/>
  <c r="BE26" i="63"/>
  <c r="BD26" i="63"/>
  <c r="BC26" i="63"/>
  <c r="BB26" i="63"/>
  <c r="BA26" i="63"/>
  <c r="AZ26" i="63"/>
  <c r="AY26" i="63"/>
  <c r="AX26" i="63"/>
  <c r="AW26" i="63"/>
  <c r="AV26" i="63"/>
  <c r="AU26" i="63"/>
  <c r="AT26" i="63"/>
  <c r="AS26" i="63"/>
  <c r="AR26" i="63"/>
  <c r="AQ26" i="63"/>
  <c r="AP26" i="63"/>
  <c r="AA26" i="63"/>
  <c r="U26" i="63"/>
  <c r="O26" i="63"/>
  <c r="I26" i="63"/>
  <c r="C26" i="63"/>
  <c r="BQ25" i="63"/>
  <c r="BP25" i="63"/>
  <c r="BO25" i="63"/>
  <c r="BN25" i="63"/>
  <c r="BM25" i="63"/>
  <c r="BL25" i="63"/>
  <c r="BI25" i="63"/>
  <c r="BH25" i="63"/>
  <c r="BG25" i="63"/>
  <c r="BF25" i="63"/>
  <c r="BE25" i="63"/>
  <c r="BD25" i="63"/>
  <c r="BC25" i="63"/>
  <c r="BB25" i="63"/>
  <c r="BA25" i="63"/>
  <c r="AZ25" i="63"/>
  <c r="AY25" i="63"/>
  <c r="AX25" i="63"/>
  <c r="AW25" i="63"/>
  <c r="AV25" i="63"/>
  <c r="AU25" i="63"/>
  <c r="AT25" i="63"/>
  <c r="AS25" i="63"/>
  <c r="AR25" i="63"/>
  <c r="AQ25" i="63"/>
  <c r="AP25" i="63"/>
  <c r="AA25" i="63"/>
  <c r="U25" i="63"/>
  <c r="O25" i="63"/>
  <c r="I25" i="63"/>
  <c r="C25" i="63"/>
  <c r="BQ24" i="63"/>
  <c r="BP24" i="63"/>
  <c r="BO24" i="63"/>
  <c r="BN24" i="63"/>
  <c r="BM24" i="63"/>
  <c r="BL24" i="63"/>
  <c r="BI24" i="63"/>
  <c r="BH24" i="63"/>
  <c r="BG24" i="63"/>
  <c r="BF24" i="63"/>
  <c r="BE24" i="63"/>
  <c r="BD24" i="63"/>
  <c r="BC24" i="63"/>
  <c r="BB24" i="63"/>
  <c r="BA24" i="63"/>
  <c r="AZ24" i="63"/>
  <c r="AY24" i="63"/>
  <c r="AX24" i="63"/>
  <c r="AW24" i="63"/>
  <c r="AV24" i="63"/>
  <c r="AU24" i="63"/>
  <c r="AT24" i="63"/>
  <c r="AS24" i="63"/>
  <c r="AR24" i="63"/>
  <c r="AQ24" i="63"/>
  <c r="AP24" i="63"/>
  <c r="AA24" i="63"/>
  <c r="U24" i="63"/>
  <c r="O24" i="63"/>
  <c r="I24" i="63"/>
  <c r="C24" i="63"/>
  <c r="BQ23" i="63"/>
  <c r="BP23" i="63"/>
  <c r="BO23" i="63"/>
  <c r="BN23" i="63"/>
  <c r="BM23" i="63"/>
  <c r="BL23" i="63"/>
  <c r="BI23" i="63"/>
  <c r="BH23" i="63"/>
  <c r="BG23" i="63"/>
  <c r="BF23" i="63"/>
  <c r="BE23" i="63"/>
  <c r="BD23" i="63"/>
  <c r="BC23" i="63"/>
  <c r="BB23" i="63"/>
  <c r="BA23" i="63"/>
  <c r="AZ23" i="63"/>
  <c r="AY23" i="63"/>
  <c r="AX23" i="63"/>
  <c r="AW23" i="63"/>
  <c r="AV23" i="63"/>
  <c r="AU23" i="63"/>
  <c r="AT23" i="63"/>
  <c r="AS23" i="63"/>
  <c r="AR23" i="63"/>
  <c r="AQ23" i="63"/>
  <c r="AP23" i="63"/>
  <c r="AA23" i="63"/>
  <c r="U23" i="63"/>
  <c r="O23" i="63"/>
  <c r="I23" i="63"/>
  <c r="C23" i="63"/>
  <c r="BQ22" i="63"/>
  <c r="BP22" i="63"/>
  <c r="BO22" i="63"/>
  <c r="BN22" i="63"/>
  <c r="BM22" i="63"/>
  <c r="BL22" i="63"/>
  <c r="BI22" i="63"/>
  <c r="BH22" i="63"/>
  <c r="BG22" i="63"/>
  <c r="BF22" i="63"/>
  <c r="BE22" i="63"/>
  <c r="BD22" i="63"/>
  <c r="BC22" i="63"/>
  <c r="BB22" i="63"/>
  <c r="BA22" i="63"/>
  <c r="AZ22" i="63"/>
  <c r="AY22" i="63"/>
  <c r="AX22" i="63"/>
  <c r="AW22" i="63"/>
  <c r="AV22" i="63"/>
  <c r="AU22" i="63"/>
  <c r="AT22" i="63"/>
  <c r="AS22" i="63"/>
  <c r="AR22" i="63"/>
  <c r="AQ22" i="63"/>
  <c r="AP22" i="63"/>
  <c r="AA22" i="63"/>
  <c r="U22" i="63"/>
  <c r="O22" i="63"/>
  <c r="I22" i="63"/>
  <c r="C22" i="63"/>
  <c r="BQ21" i="63"/>
  <c r="BP21" i="63"/>
  <c r="BO21" i="63"/>
  <c r="BN21" i="63"/>
  <c r="BM21" i="63"/>
  <c r="BL21" i="63"/>
  <c r="BI21" i="63"/>
  <c r="BH21" i="63"/>
  <c r="BG21" i="63"/>
  <c r="BF21" i="63"/>
  <c r="BE21" i="63"/>
  <c r="BD21" i="63"/>
  <c r="BC21" i="63"/>
  <c r="BB21" i="63"/>
  <c r="BA21" i="63"/>
  <c r="AZ21" i="63"/>
  <c r="AY21" i="63"/>
  <c r="AX21" i="63"/>
  <c r="AW21" i="63"/>
  <c r="AV21" i="63"/>
  <c r="AU21" i="63"/>
  <c r="AT21" i="63"/>
  <c r="AS21" i="63"/>
  <c r="AR21" i="63"/>
  <c r="AQ21" i="63"/>
  <c r="AP21" i="63"/>
  <c r="AA21" i="63"/>
  <c r="U21" i="63"/>
  <c r="O21" i="63"/>
  <c r="I21" i="63"/>
  <c r="C21" i="63"/>
  <c r="BQ20" i="63"/>
  <c r="BP20" i="63"/>
  <c r="BO20" i="63"/>
  <c r="BN20" i="63"/>
  <c r="BM20" i="63"/>
  <c r="BL20" i="63"/>
  <c r="BI20" i="63"/>
  <c r="BH20" i="63"/>
  <c r="BG20" i="63"/>
  <c r="BF20" i="63"/>
  <c r="BE20" i="63"/>
  <c r="BD20" i="63"/>
  <c r="BC20" i="63"/>
  <c r="BB20" i="63"/>
  <c r="BA20" i="63"/>
  <c r="AZ20" i="63"/>
  <c r="AY20" i="63"/>
  <c r="AX20" i="63"/>
  <c r="AW20" i="63"/>
  <c r="AV20" i="63"/>
  <c r="AU20" i="63"/>
  <c r="AT20" i="63"/>
  <c r="AS20" i="63"/>
  <c r="AR20" i="63"/>
  <c r="AQ20" i="63"/>
  <c r="AP20" i="63"/>
  <c r="AA20" i="63"/>
  <c r="U20" i="63"/>
  <c r="O20" i="63"/>
  <c r="I20" i="63"/>
  <c r="C20" i="63"/>
  <c r="BQ19" i="63"/>
  <c r="BP19" i="63"/>
  <c r="BO19" i="63"/>
  <c r="BN19" i="63"/>
  <c r="BM19" i="63"/>
  <c r="BL19" i="63"/>
  <c r="BI19" i="63"/>
  <c r="BH19" i="63"/>
  <c r="BG19" i="63"/>
  <c r="BF19" i="63"/>
  <c r="BE19" i="63"/>
  <c r="BD19" i="63"/>
  <c r="BC19" i="63"/>
  <c r="BB19" i="63"/>
  <c r="BA19" i="63"/>
  <c r="AZ19" i="63"/>
  <c r="AY19" i="63"/>
  <c r="AX19" i="63"/>
  <c r="AW19" i="63"/>
  <c r="AV19" i="63"/>
  <c r="AU19" i="63"/>
  <c r="AT19" i="63"/>
  <c r="AS19" i="63"/>
  <c r="AR19" i="63"/>
  <c r="AQ19" i="63"/>
  <c r="AP19" i="63"/>
  <c r="AA19" i="63"/>
  <c r="U19" i="63"/>
  <c r="O19" i="63"/>
  <c r="I19" i="63"/>
  <c r="C19" i="63"/>
  <c r="BQ18" i="63"/>
  <c r="BP18" i="63"/>
  <c r="BO18" i="63"/>
  <c r="BN18" i="63"/>
  <c r="BM18" i="63"/>
  <c r="BL18" i="63"/>
  <c r="BI18" i="63"/>
  <c r="BH18" i="63"/>
  <c r="BG18" i="63"/>
  <c r="BF18" i="63"/>
  <c r="BE18" i="63"/>
  <c r="BD18" i="63"/>
  <c r="BC18" i="63"/>
  <c r="BB18" i="63"/>
  <c r="BA18" i="63"/>
  <c r="AZ18" i="63"/>
  <c r="AY18" i="63"/>
  <c r="AX18" i="63"/>
  <c r="AW18" i="63"/>
  <c r="AV18" i="63"/>
  <c r="AU18" i="63"/>
  <c r="AT18" i="63"/>
  <c r="AS18" i="63"/>
  <c r="AR18" i="63"/>
  <c r="AQ18" i="63"/>
  <c r="AP18" i="63"/>
  <c r="AA18" i="63"/>
  <c r="U18" i="63"/>
  <c r="O18" i="63"/>
  <c r="I18" i="63"/>
  <c r="C18" i="63"/>
  <c r="BQ17" i="63"/>
  <c r="BP17" i="63"/>
  <c r="BO17" i="63"/>
  <c r="BN17" i="63"/>
  <c r="BM17" i="63"/>
  <c r="BL17" i="63"/>
  <c r="BI17" i="63"/>
  <c r="BH17" i="63"/>
  <c r="BG17" i="63"/>
  <c r="BF17" i="63"/>
  <c r="BE17" i="63"/>
  <c r="BD17" i="63"/>
  <c r="BC17" i="63"/>
  <c r="BB17" i="63"/>
  <c r="BA17" i="63"/>
  <c r="AZ17" i="63"/>
  <c r="AY17" i="63"/>
  <c r="AX17" i="63"/>
  <c r="AW17" i="63"/>
  <c r="AV17" i="63"/>
  <c r="AU17" i="63"/>
  <c r="AT17" i="63"/>
  <c r="AS17" i="63"/>
  <c r="AR17" i="63"/>
  <c r="AQ17" i="63"/>
  <c r="AP17" i="63"/>
  <c r="AA17" i="63"/>
  <c r="U17" i="63"/>
  <c r="O17" i="63"/>
  <c r="I17" i="63"/>
  <c r="C17" i="63"/>
  <c r="BQ16" i="63"/>
  <c r="BP16" i="63"/>
  <c r="BO16" i="63"/>
  <c r="BN16" i="63"/>
  <c r="BM16" i="63"/>
  <c r="BL16" i="63"/>
  <c r="BI16" i="63"/>
  <c r="BH16" i="63"/>
  <c r="BG16" i="63"/>
  <c r="BF16" i="63"/>
  <c r="BE16" i="63"/>
  <c r="BD16" i="63"/>
  <c r="BC16" i="63"/>
  <c r="BB16" i="63"/>
  <c r="BA16" i="63"/>
  <c r="AZ16" i="63"/>
  <c r="AY16" i="63"/>
  <c r="AX16" i="63"/>
  <c r="AW16" i="63"/>
  <c r="AV16" i="63"/>
  <c r="AU16" i="63"/>
  <c r="AT16" i="63"/>
  <c r="AS16" i="63"/>
  <c r="AR16" i="63"/>
  <c r="AQ16" i="63"/>
  <c r="AP16" i="63"/>
  <c r="AA16" i="63"/>
  <c r="U16" i="63"/>
  <c r="O16" i="63"/>
  <c r="I16" i="63"/>
  <c r="C16" i="63"/>
  <c r="BQ15" i="63"/>
  <c r="BP15" i="63"/>
  <c r="BO15" i="63"/>
  <c r="BN15" i="63"/>
  <c r="BM15" i="63"/>
  <c r="BL15" i="63"/>
  <c r="BI15" i="63"/>
  <c r="BH15" i="63"/>
  <c r="BG15" i="63"/>
  <c r="BF15" i="63"/>
  <c r="BE15" i="63"/>
  <c r="BD15" i="63"/>
  <c r="BC15" i="63"/>
  <c r="BB15" i="63"/>
  <c r="BA15" i="63"/>
  <c r="AZ15" i="63"/>
  <c r="AY15" i="63"/>
  <c r="AX15" i="63"/>
  <c r="AW15" i="63"/>
  <c r="AV15" i="63"/>
  <c r="AU15" i="63"/>
  <c r="AT15" i="63"/>
  <c r="AS15" i="63"/>
  <c r="AR15" i="63"/>
  <c r="AQ15" i="63"/>
  <c r="AP15" i="63"/>
  <c r="AA15" i="63"/>
  <c r="U15" i="63"/>
  <c r="O15" i="63"/>
  <c r="I15" i="63"/>
  <c r="C15" i="63"/>
  <c r="BQ14" i="63"/>
  <c r="BP14" i="63"/>
  <c r="BO14" i="63"/>
  <c r="BN14" i="63"/>
  <c r="BM14" i="63"/>
  <c r="BL14" i="63"/>
  <c r="BI14" i="63"/>
  <c r="BH14" i="63"/>
  <c r="BG14" i="63"/>
  <c r="BF14" i="63"/>
  <c r="BE14" i="63"/>
  <c r="BD14" i="63"/>
  <c r="BC14" i="63"/>
  <c r="BB14" i="63"/>
  <c r="BA14" i="63"/>
  <c r="AZ14" i="63"/>
  <c r="AY14" i="63"/>
  <c r="AX14" i="63"/>
  <c r="AW14" i="63"/>
  <c r="AV14" i="63"/>
  <c r="AU14" i="63"/>
  <c r="AT14" i="63"/>
  <c r="AS14" i="63"/>
  <c r="AR14" i="63"/>
  <c r="AQ14" i="63"/>
  <c r="AP14" i="63"/>
  <c r="AA14" i="63"/>
  <c r="U14" i="63"/>
  <c r="O14" i="63"/>
  <c r="I14" i="63"/>
  <c r="C14" i="63"/>
  <c r="BQ13" i="63"/>
  <c r="BP13" i="63"/>
  <c r="BO13" i="63"/>
  <c r="BN13" i="63"/>
  <c r="BM13" i="63"/>
  <c r="BL13" i="63"/>
  <c r="BI13" i="63"/>
  <c r="BH13" i="63"/>
  <c r="BG13" i="63"/>
  <c r="BF13" i="63"/>
  <c r="BE13" i="63"/>
  <c r="BD13" i="63"/>
  <c r="BC13" i="63"/>
  <c r="BB13" i="63"/>
  <c r="BA13" i="63"/>
  <c r="AZ13" i="63"/>
  <c r="AY13" i="63"/>
  <c r="AX13" i="63"/>
  <c r="AW13" i="63"/>
  <c r="AV13" i="63"/>
  <c r="AU13" i="63"/>
  <c r="AT13" i="63"/>
  <c r="AS13" i="63"/>
  <c r="AR13" i="63"/>
  <c r="AQ13" i="63"/>
  <c r="AP13" i="63"/>
  <c r="AA13" i="63"/>
  <c r="U13" i="63"/>
  <c r="O13" i="63"/>
  <c r="I13" i="63"/>
  <c r="C13" i="63"/>
  <c r="BQ12" i="63"/>
  <c r="BP12" i="63"/>
  <c r="BO12" i="63"/>
  <c r="BN12" i="63"/>
  <c r="BM12" i="63"/>
  <c r="BL12" i="63"/>
  <c r="BI12" i="63"/>
  <c r="BH12" i="63"/>
  <c r="BG12" i="63"/>
  <c r="BF12" i="63"/>
  <c r="BE12" i="63"/>
  <c r="BD12" i="63"/>
  <c r="BC12" i="63"/>
  <c r="BB12" i="63"/>
  <c r="BA12" i="63"/>
  <c r="AZ12" i="63"/>
  <c r="AY12" i="63"/>
  <c r="AX12" i="63"/>
  <c r="AW12" i="63"/>
  <c r="AV12" i="63"/>
  <c r="AU12" i="63"/>
  <c r="AT12" i="63"/>
  <c r="AS12" i="63"/>
  <c r="AR12" i="63"/>
  <c r="AQ12" i="63"/>
  <c r="AP12" i="63"/>
  <c r="AA12" i="63"/>
  <c r="U12" i="63"/>
  <c r="O12" i="63"/>
  <c r="I12" i="63"/>
  <c r="C12" i="63"/>
  <c r="BQ11" i="63"/>
  <c r="BP11" i="63"/>
  <c r="BO11" i="63"/>
  <c r="BN11" i="63"/>
  <c r="BM11" i="63"/>
  <c r="BL11" i="63"/>
  <c r="BI11" i="63"/>
  <c r="BH11" i="63"/>
  <c r="BG11" i="63"/>
  <c r="BF11" i="63"/>
  <c r="BE11" i="63"/>
  <c r="BD11" i="63"/>
  <c r="BC11" i="63"/>
  <c r="BB11" i="63"/>
  <c r="BA11" i="63"/>
  <c r="AZ11" i="63"/>
  <c r="AY11" i="63"/>
  <c r="AX11" i="63"/>
  <c r="AW11" i="63"/>
  <c r="AV11" i="63"/>
  <c r="AU11" i="63"/>
  <c r="AT11" i="63"/>
  <c r="AS11" i="63"/>
  <c r="AR11" i="63"/>
  <c r="AQ11" i="63"/>
  <c r="AP11" i="63"/>
  <c r="AA11" i="63"/>
  <c r="U11" i="63"/>
  <c r="O11" i="63"/>
  <c r="I11" i="63"/>
  <c r="C11" i="63"/>
  <c r="BQ10" i="63"/>
  <c r="BP10" i="63"/>
  <c r="BO10" i="63"/>
  <c r="BN10" i="63"/>
  <c r="BM10" i="63"/>
  <c r="BL10" i="63"/>
  <c r="BI10" i="63"/>
  <c r="BH10" i="63"/>
  <c r="BG10" i="63"/>
  <c r="BF10" i="63"/>
  <c r="BE10" i="63"/>
  <c r="BD10" i="63"/>
  <c r="BC10" i="63"/>
  <c r="BB10" i="63"/>
  <c r="BA10" i="63"/>
  <c r="AZ10" i="63"/>
  <c r="AY10" i="63"/>
  <c r="AX10" i="63"/>
  <c r="AW10" i="63"/>
  <c r="AV10" i="63"/>
  <c r="AU10" i="63"/>
  <c r="AT10" i="63"/>
  <c r="AS10" i="63"/>
  <c r="AR10" i="63"/>
  <c r="AQ10" i="63"/>
  <c r="AP10" i="63"/>
  <c r="AA10" i="63"/>
  <c r="U10" i="63"/>
  <c r="O10" i="63"/>
  <c r="I10" i="63"/>
  <c r="C10" i="63"/>
  <c r="BQ9" i="63"/>
  <c r="BP9" i="63"/>
  <c r="BO9" i="63"/>
  <c r="BN9" i="63"/>
  <c r="BM9" i="63"/>
  <c r="BL9" i="63"/>
  <c r="BI9" i="63"/>
  <c r="BH9" i="63"/>
  <c r="BG9" i="63"/>
  <c r="BF9" i="63"/>
  <c r="BE9" i="63"/>
  <c r="BD9" i="63"/>
  <c r="BC9" i="63"/>
  <c r="BB9" i="63"/>
  <c r="BA9" i="63"/>
  <c r="AZ9" i="63"/>
  <c r="AY9" i="63"/>
  <c r="AX9" i="63"/>
  <c r="AW9" i="63"/>
  <c r="AV9" i="63"/>
  <c r="AU9" i="63"/>
  <c r="AT9" i="63"/>
  <c r="AS9" i="63"/>
  <c r="AR9" i="63"/>
  <c r="AQ9" i="63"/>
  <c r="AP9" i="63"/>
  <c r="AA9" i="63"/>
  <c r="U9" i="63"/>
  <c r="O9" i="63"/>
  <c r="I9" i="63"/>
  <c r="C9" i="63"/>
  <c r="BQ8" i="63"/>
  <c r="BP8" i="63"/>
  <c r="BO8" i="63"/>
  <c r="BN8" i="63"/>
  <c r="BM8" i="63"/>
  <c r="BL8" i="63"/>
  <c r="BI8" i="63"/>
  <c r="BH8" i="63"/>
  <c r="BG8" i="63"/>
  <c r="BF8" i="63"/>
  <c r="BE8" i="63"/>
  <c r="BD8" i="63"/>
  <c r="BC8" i="63"/>
  <c r="BB8" i="63"/>
  <c r="BA8" i="63"/>
  <c r="AZ8" i="63"/>
  <c r="AY8" i="63"/>
  <c r="AX8" i="63"/>
  <c r="AW8" i="63"/>
  <c r="AV8" i="63"/>
  <c r="AU8" i="63"/>
  <c r="AT8" i="63"/>
  <c r="AS8" i="63"/>
  <c r="AR8" i="63"/>
  <c r="AQ8" i="63"/>
  <c r="AP8" i="63"/>
  <c r="AA8" i="63"/>
  <c r="U8" i="63"/>
  <c r="O8" i="63"/>
  <c r="I8" i="63"/>
  <c r="C8" i="63"/>
  <c r="BQ7" i="63"/>
  <c r="BP7" i="63"/>
  <c r="BO7" i="63"/>
  <c r="BN7" i="63"/>
  <c r="BM7" i="63"/>
  <c r="BL7" i="63"/>
  <c r="BI7" i="63"/>
  <c r="BH7" i="63"/>
  <c r="BG7" i="63"/>
  <c r="BF7" i="63"/>
  <c r="BE7" i="63"/>
  <c r="BD7" i="63"/>
  <c r="BC7" i="63"/>
  <c r="BB7" i="63"/>
  <c r="BA7" i="63"/>
  <c r="AZ7" i="63"/>
  <c r="AY7" i="63"/>
  <c r="AX7" i="63"/>
  <c r="AW7" i="63"/>
  <c r="AV7" i="63"/>
  <c r="AU7" i="63"/>
  <c r="AT7" i="63"/>
  <c r="AS7" i="63"/>
  <c r="AR7" i="63"/>
  <c r="AQ7" i="63"/>
  <c r="AP7" i="63"/>
  <c r="AA7" i="63"/>
  <c r="U7" i="63"/>
  <c r="O7" i="63"/>
  <c r="I7" i="63"/>
  <c r="C7" i="63"/>
  <c r="BQ6" i="63"/>
  <c r="BP6" i="63"/>
  <c r="BO6" i="63"/>
  <c r="BN6" i="63"/>
  <c r="BM6" i="63"/>
  <c r="BL6" i="63"/>
  <c r="BI6" i="63"/>
  <c r="BH6" i="63"/>
  <c r="BG6" i="63"/>
  <c r="BF6" i="63"/>
  <c r="BE6" i="63"/>
  <c r="BD6" i="63"/>
  <c r="BC6" i="63"/>
  <c r="BB6" i="63"/>
  <c r="BA6" i="63"/>
  <c r="AZ6" i="63"/>
  <c r="AY6" i="63"/>
  <c r="AX6" i="63"/>
  <c r="AW6" i="63"/>
  <c r="AV6" i="63"/>
  <c r="AU6" i="63"/>
  <c r="AT6" i="63"/>
  <c r="AS6" i="63"/>
  <c r="AR6" i="63"/>
  <c r="AQ6" i="63"/>
  <c r="AP6" i="63"/>
  <c r="AA6" i="63"/>
  <c r="U6" i="63"/>
  <c r="O6" i="63"/>
  <c r="I6" i="63"/>
  <c r="C6" i="63"/>
  <c r="BQ5" i="63"/>
  <c r="BP5" i="63"/>
  <c r="BO5" i="63"/>
  <c r="BN5" i="63"/>
  <c r="BM5" i="63"/>
  <c r="BL5" i="63"/>
  <c r="BI5" i="63"/>
  <c r="BH5" i="63"/>
  <c r="BG5" i="63"/>
  <c r="BF5" i="63"/>
  <c r="BE5" i="63"/>
  <c r="BD5" i="63"/>
  <c r="BC5" i="63"/>
  <c r="BB5" i="63"/>
  <c r="BA5" i="63"/>
  <c r="AZ5" i="63"/>
  <c r="AY5" i="63"/>
  <c r="AX5" i="63"/>
  <c r="AW5" i="63"/>
  <c r="AV5" i="63"/>
  <c r="AU5" i="63"/>
  <c r="AT5" i="63"/>
  <c r="AS5" i="63"/>
  <c r="AR5" i="63"/>
  <c r="AQ5" i="63"/>
  <c r="AP5" i="63"/>
  <c r="AA5" i="63"/>
  <c r="U5" i="63"/>
  <c r="O5" i="63"/>
  <c r="I5" i="63"/>
  <c r="C5" i="63"/>
  <c r="BQ4" i="63"/>
  <c r="BP4" i="63"/>
  <c r="BO4" i="63"/>
  <c r="BN4" i="63"/>
  <c r="BM4" i="63"/>
  <c r="BL4" i="63"/>
  <c r="BI4" i="63"/>
  <c r="BH4" i="63"/>
  <c r="BG4" i="63"/>
  <c r="BF4" i="63"/>
  <c r="BE4" i="63"/>
  <c r="BD4" i="63"/>
  <c r="BC4" i="63"/>
  <c r="BB4" i="63"/>
  <c r="BA4" i="63"/>
  <c r="AZ4" i="63"/>
  <c r="AY4" i="63"/>
  <c r="AX4" i="63"/>
  <c r="AW4" i="63"/>
  <c r="AV4" i="63"/>
  <c r="AU4" i="63"/>
  <c r="AT4" i="63"/>
  <c r="AS4" i="63"/>
  <c r="AR4" i="63"/>
  <c r="AQ4" i="63"/>
  <c r="AP4" i="63"/>
  <c r="AA4" i="63"/>
  <c r="U4" i="63"/>
  <c r="O4" i="63"/>
  <c r="I4" i="63"/>
  <c r="C4" i="63"/>
  <c r="BQ3" i="63"/>
  <c r="BP3" i="63"/>
  <c r="BO3" i="63"/>
  <c r="BN3" i="63"/>
  <c r="BM3" i="63"/>
  <c r="BL3" i="63"/>
  <c r="BI3" i="63"/>
  <c r="BH3" i="63"/>
  <c r="BG3" i="63"/>
  <c r="BF3" i="63"/>
  <c r="BE3" i="63"/>
  <c r="BD3" i="63"/>
  <c r="BC3" i="63"/>
  <c r="BB3" i="63"/>
  <c r="BA3" i="63"/>
  <c r="AZ3" i="63"/>
  <c r="AY3" i="63"/>
  <c r="AX3" i="63"/>
  <c r="AW3" i="63"/>
  <c r="AV3" i="63"/>
  <c r="AU3" i="63"/>
  <c r="AT3" i="63"/>
  <c r="AS3" i="63"/>
  <c r="AR3" i="63"/>
  <c r="AQ3" i="63"/>
  <c r="AP3" i="63"/>
  <c r="AA3" i="63"/>
  <c r="U3" i="63"/>
  <c r="O3" i="63"/>
  <c r="I3" i="63"/>
  <c r="C3" i="63"/>
  <c r="BQ2" i="63"/>
  <c r="BP2" i="63"/>
  <c r="BO2" i="63"/>
  <c r="BN2" i="63"/>
  <c r="BM2" i="63"/>
  <c r="BL2" i="63"/>
  <c r="BI2" i="63"/>
  <c r="BH2" i="63"/>
  <c r="BG2" i="63"/>
  <c r="BF2" i="63"/>
  <c r="BE2" i="63"/>
  <c r="BD2" i="63"/>
  <c r="BC2" i="63"/>
  <c r="BB2" i="63"/>
  <c r="BA2" i="63"/>
  <c r="AZ2" i="63"/>
  <c r="AY2" i="63"/>
  <c r="AX2" i="63"/>
  <c r="AW2" i="63"/>
  <c r="AV2" i="63"/>
  <c r="AU2" i="63"/>
  <c r="AT2" i="63"/>
  <c r="AS2" i="63"/>
  <c r="AR2" i="63"/>
  <c r="AQ2" i="63"/>
  <c r="AP2" i="63"/>
  <c r="AA2" i="63"/>
  <c r="U2" i="63"/>
  <c r="O2" i="63"/>
  <c r="I2" i="63"/>
  <c r="C2" i="63"/>
  <c r="BK16" i="63" l="1"/>
  <c r="BK32" i="63"/>
  <c r="BS16" i="63"/>
  <c r="BS32" i="63"/>
  <c r="BS23" i="63"/>
  <c r="BS15" i="63"/>
  <c r="BS7" i="63"/>
  <c r="BS13" i="63"/>
  <c r="BS27" i="63"/>
  <c r="BR5" i="63"/>
  <c r="BK6" i="63"/>
  <c r="BJ10" i="63"/>
  <c r="BJ24" i="63"/>
  <c r="BK14" i="63"/>
  <c r="BS31" i="63"/>
  <c r="BK30" i="63"/>
  <c r="BJ8" i="63"/>
  <c r="BS29" i="63"/>
  <c r="BK3" i="63"/>
  <c r="BR3" i="63"/>
  <c r="BK7" i="63"/>
  <c r="BR7" i="63"/>
  <c r="BR21" i="63"/>
  <c r="BK22" i="63"/>
  <c r="BJ26" i="63"/>
  <c r="BK2" i="63"/>
  <c r="BK19" i="63"/>
  <c r="BR19" i="63"/>
  <c r="BK23" i="63"/>
  <c r="BR23" i="63"/>
  <c r="BS11" i="63"/>
  <c r="BK17" i="63"/>
  <c r="BK18" i="63"/>
  <c r="BS14" i="63"/>
  <c r="BJ21" i="63"/>
  <c r="BR25" i="63"/>
  <c r="BJ28" i="63"/>
  <c r="BS2" i="63"/>
  <c r="BK4" i="63"/>
  <c r="BS17" i="63"/>
  <c r="BS18" i="63"/>
  <c r="BK20" i="63"/>
  <c r="BK24" i="63"/>
  <c r="BS3" i="63"/>
  <c r="BJ4" i="63"/>
  <c r="BK13" i="63"/>
  <c r="BK15" i="63"/>
  <c r="BR15" i="63"/>
  <c r="BR17" i="63"/>
  <c r="BS19" i="63"/>
  <c r="BJ20" i="63"/>
  <c r="BK29" i="63"/>
  <c r="BK31" i="63"/>
  <c r="BR31" i="63"/>
  <c r="BR30" i="63"/>
  <c r="BK5" i="63"/>
  <c r="BR9" i="63"/>
  <c r="BJ12" i="63"/>
  <c r="BS4" i="63"/>
  <c r="BJ14" i="63"/>
  <c r="BS20" i="63"/>
  <c r="BJ30" i="63"/>
  <c r="BK9" i="63"/>
  <c r="BK11" i="63"/>
  <c r="BR11" i="63"/>
  <c r="BR13" i="63"/>
  <c r="BJ16" i="63"/>
  <c r="BK25" i="63"/>
  <c r="BK27" i="63"/>
  <c r="BR27" i="63"/>
  <c r="BR29" i="63"/>
  <c r="BJ32" i="63"/>
  <c r="BJ2" i="63"/>
  <c r="BS5" i="63"/>
  <c r="BR6" i="63"/>
  <c r="BK8" i="63"/>
  <c r="BS8" i="63"/>
  <c r="BJ18" i="63"/>
  <c r="BS21" i="63"/>
  <c r="BR22" i="63"/>
  <c r="BS24" i="63"/>
  <c r="BJ6" i="63"/>
  <c r="BS9" i="63"/>
  <c r="BK10" i="63"/>
  <c r="BS10" i="63"/>
  <c r="BK12" i="63"/>
  <c r="BS12" i="63"/>
  <c r="BJ22" i="63"/>
  <c r="BS25" i="63"/>
  <c r="BK26" i="63"/>
  <c r="BS26" i="63"/>
  <c r="BK28" i="63"/>
  <c r="BS28" i="63"/>
  <c r="BJ5" i="63"/>
  <c r="BJ29" i="63"/>
  <c r="BS6" i="63"/>
  <c r="BS22" i="63"/>
  <c r="BJ9" i="63"/>
  <c r="BJ13" i="63"/>
  <c r="BJ17" i="63"/>
  <c r="BR26" i="63"/>
  <c r="BS30" i="63"/>
  <c r="BJ3" i="63"/>
  <c r="BR4" i="63"/>
  <c r="BJ7" i="63"/>
  <c r="BR8" i="63"/>
  <c r="BJ11" i="63"/>
  <c r="BR12" i="63"/>
  <c r="BJ15" i="63"/>
  <c r="BR16" i="63"/>
  <c r="BJ19" i="63"/>
  <c r="BR20" i="63"/>
  <c r="BJ23" i="63"/>
  <c r="BR24" i="63"/>
  <c r="BJ27" i="63"/>
  <c r="BR28" i="63"/>
  <c r="BJ31" i="63"/>
  <c r="BR32" i="63"/>
  <c r="BK21" i="63"/>
  <c r="BR2" i="63"/>
  <c r="BR10" i="63"/>
  <c r="BR14" i="63"/>
  <c r="BR18" i="63"/>
  <c r="BJ25" i="63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C33" i="1" l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BC33" i="1" l="1"/>
  <c r="BB33" i="1"/>
  <c r="BA33" i="1"/>
  <c r="AZ33" i="1"/>
  <c r="AY33" i="1"/>
  <c r="AX33" i="1"/>
  <c r="AW33" i="1"/>
  <c r="BC32" i="1"/>
  <c r="BB32" i="1"/>
  <c r="BA32" i="1"/>
  <c r="AZ32" i="1"/>
  <c r="AY32" i="1"/>
  <c r="AX32" i="1"/>
  <c r="AW32" i="1"/>
  <c r="BC31" i="1"/>
  <c r="BB31" i="1"/>
  <c r="BA31" i="1"/>
  <c r="AZ31" i="1"/>
  <c r="AY31" i="1"/>
  <c r="AX31" i="1"/>
  <c r="AW31" i="1"/>
  <c r="BA30" i="1"/>
  <c r="AZ30" i="1"/>
  <c r="AY30" i="1"/>
  <c r="AX30" i="1"/>
  <c r="AW30" i="1"/>
  <c r="BA29" i="1"/>
  <c r="AZ29" i="1"/>
  <c r="AY29" i="1"/>
  <c r="AX29" i="1"/>
  <c r="AW29" i="1"/>
  <c r="BC28" i="1"/>
  <c r="BB28" i="1"/>
  <c r="BA28" i="1"/>
  <c r="AZ28" i="1"/>
  <c r="AY28" i="1"/>
  <c r="AX28" i="1"/>
  <c r="AW28" i="1"/>
  <c r="BC27" i="1"/>
  <c r="BB27" i="1"/>
  <c r="BA27" i="1"/>
  <c r="AZ27" i="1"/>
  <c r="AY27" i="1"/>
  <c r="AX27" i="1"/>
  <c r="AW27" i="1"/>
  <c r="BC26" i="1"/>
  <c r="BB26" i="1"/>
  <c r="BA26" i="1"/>
  <c r="AZ26" i="1"/>
  <c r="AY26" i="1"/>
  <c r="AX26" i="1"/>
  <c r="AW26" i="1"/>
  <c r="BC25" i="1"/>
  <c r="BB25" i="1"/>
  <c r="BA25" i="1"/>
  <c r="AZ25" i="1"/>
  <c r="AY25" i="1"/>
  <c r="AX25" i="1"/>
  <c r="AW25" i="1"/>
  <c r="BC24" i="1"/>
  <c r="BB24" i="1"/>
  <c r="BA24" i="1"/>
  <c r="AZ24" i="1"/>
  <c r="AY24" i="1"/>
  <c r="AX24" i="1"/>
  <c r="AW24" i="1"/>
  <c r="BC23" i="1"/>
  <c r="BB23" i="1"/>
  <c r="BA23" i="1"/>
  <c r="AZ23" i="1"/>
  <c r="AY23" i="1"/>
  <c r="AX23" i="1"/>
  <c r="AW23" i="1"/>
  <c r="BA22" i="1"/>
  <c r="AZ22" i="1"/>
  <c r="AY22" i="1"/>
  <c r="AX22" i="1"/>
  <c r="AW22" i="1"/>
  <c r="BC21" i="1"/>
  <c r="BB21" i="1"/>
  <c r="BA21" i="1"/>
  <c r="AZ21" i="1"/>
  <c r="AY21" i="1"/>
  <c r="AX21" i="1"/>
  <c r="AW21" i="1"/>
  <c r="BC20" i="1"/>
  <c r="BB20" i="1"/>
  <c r="BA20" i="1"/>
  <c r="AZ20" i="1"/>
  <c r="AY20" i="1"/>
  <c r="AX20" i="1"/>
  <c r="AW20" i="1"/>
  <c r="BC19" i="1"/>
  <c r="BB19" i="1"/>
  <c r="BA19" i="1"/>
  <c r="AZ19" i="1"/>
  <c r="AY19" i="1"/>
  <c r="AX19" i="1"/>
  <c r="AW19" i="1"/>
  <c r="BC18" i="1"/>
  <c r="BB18" i="1"/>
  <c r="BA18" i="1"/>
  <c r="AZ18" i="1"/>
  <c r="AY18" i="1"/>
  <c r="AX18" i="1"/>
  <c r="AW18" i="1"/>
  <c r="BC17" i="1"/>
  <c r="BB17" i="1"/>
  <c r="BA17" i="1"/>
  <c r="AZ17" i="1"/>
  <c r="AY17" i="1"/>
  <c r="AX17" i="1"/>
  <c r="AW17" i="1"/>
  <c r="BC16" i="1"/>
  <c r="BB16" i="1"/>
  <c r="BA16" i="1"/>
  <c r="AZ16" i="1"/>
  <c r="AY16" i="1"/>
  <c r="AX16" i="1"/>
  <c r="AW16" i="1"/>
  <c r="BA15" i="1"/>
  <c r="AZ15" i="1"/>
  <c r="AY15" i="1"/>
  <c r="AX15" i="1"/>
  <c r="AW15" i="1"/>
  <c r="BC14" i="1"/>
  <c r="BB14" i="1"/>
  <c r="BA14" i="1"/>
  <c r="AZ14" i="1"/>
  <c r="AY14" i="1"/>
  <c r="AX14" i="1"/>
  <c r="AW14" i="1"/>
  <c r="BC13" i="1"/>
  <c r="BB13" i="1"/>
  <c r="BA13" i="1"/>
  <c r="AZ13" i="1"/>
  <c r="AY13" i="1"/>
  <c r="AX13" i="1"/>
  <c r="AW13" i="1"/>
  <c r="BC12" i="1"/>
  <c r="BB12" i="1"/>
  <c r="BA12" i="1"/>
  <c r="AZ12" i="1"/>
  <c r="AY12" i="1"/>
  <c r="AX12" i="1"/>
  <c r="AW12" i="1"/>
  <c r="BA11" i="1"/>
  <c r="AZ11" i="1"/>
  <c r="AY11" i="1"/>
  <c r="AX11" i="1"/>
  <c r="AW11" i="1"/>
  <c r="BA10" i="1"/>
  <c r="AZ10" i="1"/>
  <c r="AY10" i="1"/>
  <c r="AX10" i="1"/>
  <c r="AW10" i="1"/>
  <c r="BC9" i="1"/>
  <c r="BB9" i="1"/>
  <c r="BA9" i="1"/>
  <c r="AZ9" i="1"/>
  <c r="AY9" i="1"/>
  <c r="AX9" i="1"/>
  <c r="AW9" i="1"/>
  <c r="BC8" i="1"/>
  <c r="BB8" i="1"/>
  <c r="BA8" i="1"/>
  <c r="AZ8" i="1"/>
  <c r="AY8" i="1"/>
  <c r="AX8" i="1"/>
  <c r="AW8" i="1"/>
  <c r="BC7" i="1"/>
  <c r="BB7" i="1"/>
  <c r="BA7" i="1"/>
  <c r="AZ7" i="1"/>
  <c r="AY7" i="1"/>
  <c r="AX7" i="1"/>
  <c r="AW7" i="1"/>
  <c r="BC6" i="1"/>
  <c r="BB6" i="1"/>
  <c r="BA6" i="1"/>
  <c r="AZ6" i="1"/>
  <c r="AY6" i="1"/>
  <c r="AX6" i="1"/>
  <c r="AW6" i="1"/>
  <c r="BC5" i="1"/>
  <c r="BB5" i="1"/>
  <c r="BA5" i="1"/>
  <c r="AZ5" i="1"/>
  <c r="AY5" i="1"/>
  <c r="AX5" i="1"/>
  <c r="AW5" i="1"/>
  <c r="BC4" i="1"/>
  <c r="BB4" i="1"/>
  <c r="BA4" i="1"/>
  <c r="AZ4" i="1"/>
  <c r="AY4" i="1"/>
  <c r="AX4" i="1"/>
  <c r="AW4" i="1"/>
  <c r="BC3" i="1"/>
  <c r="BB3" i="1"/>
  <c r="BA3" i="1"/>
  <c r="AZ3" i="1"/>
  <c r="AY3" i="1"/>
  <c r="AX3" i="1"/>
  <c r="AW3" i="1"/>
  <c r="BN3" i="1"/>
  <c r="BM3" i="1"/>
  <c r="BX3" i="1"/>
  <c r="CF33" i="1" l="1"/>
  <c r="CC33" i="1"/>
  <c r="CB33" i="1"/>
  <c r="CA33" i="1"/>
  <c r="BZ33" i="1"/>
  <c r="BY33" i="1"/>
  <c r="BX33" i="1"/>
  <c r="CF32" i="1"/>
  <c r="CC32" i="1"/>
  <c r="CB32" i="1"/>
  <c r="CA32" i="1"/>
  <c r="BZ32" i="1"/>
  <c r="BY32" i="1"/>
  <c r="BX32" i="1"/>
  <c r="CF31" i="1"/>
  <c r="CC31" i="1"/>
  <c r="CB31" i="1"/>
  <c r="CA31" i="1"/>
  <c r="BZ31" i="1"/>
  <c r="BY31" i="1"/>
  <c r="BX31" i="1"/>
  <c r="CA30" i="1"/>
  <c r="BZ30" i="1"/>
  <c r="BY30" i="1"/>
  <c r="BX30" i="1"/>
  <c r="CA29" i="1"/>
  <c r="BZ29" i="1"/>
  <c r="BY29" i="1"/>
  <c r="BX29" i="1"/>
  <c r="CF28" i="1"/>
  <c r="CC28" i="1"/>
  <c r="CB28" i="1"/>
  <c r="CA28" i="1"/>
  <c r="BZ28" i="1"/>
  <c r="BY28" i="1"/>
  <c r="BX28" i="1"/>
  <c r="CF27" i="1"/>
  <c r="CC27" i="1"/>
  <c r="CB27" i="1"/>
  <c r="CA27" i="1"/>
  <c r="BZ27" i="1"/>
  <c r="BY27" i="1"/>
  <c r="BX27" i="1"/>
  <c r="CF26" i="1"/>
  <c r="CC26" i="1"/>
  <c r="CB26" i="1"/>
  <c r="CA26" i="1"/>
  <c r="BZ26" i="1"/>
  <c r="BY26" i="1"/>
  <c r="BX26" i="1"/>
  <c r="CF25" i="1"/>
  <c r="CC25" i="1"/>
  <c r="CB25" i="1"/>
  <c r="CA25" i="1"/>
  <c r="BZ25" i="1"/>
  <c r="BY25" i="1"/>
  <c r="BX25" i="1"/>
  <c r="CF24" i="1"/>
  <c r="CC24" i="1"/>
  <c r="CB24" i="1"/>
  <c r="CA24" i="1"/>
  <c r="BZ24" i="1"/>
  <c r="BY24" i="1"/>
  <c r="BX24" i="1"/>
  <c r="CF23" i="1"/>
  <c r="CC23" i="1"/>
  <c r="CB23" i="1"/>
  <c r="CA23" i="1"/>
  <c r="BZ23" i="1"/>
  <c r="BY23" i="1"/>
  <c r="BX23" i="1"/>
  <c r="CA22" i="1"/>
  <c r="BZ22" i="1"/>
  <c r="BY22" i="1"/>
  <c r="BX22" i="1"/>
  <c r="CF21" i="1"/>
  <c r="CC21" i="1"/>
  <c r="CB21" i="1"/>
  <c r="CA21" i="1"/>
  <c r="BZ21" i="1"/>
  <c r="BY21" i="1"/>
  <c r="BX21" i="1"/>
  <c r="CF20" i="1"/>
  <c r="CC20" i="1"/>
  <c r="CB20" i="1"/>
  <c r="CA20" i="1"/>
  <c r="BZ20" i="1"/>
  <c r="BY20" i="1"/>
  <c r="BX20" i="1"/>
  <c r="CF19" i="1"/>
  <c r="CC19" i="1"/>
  <c r="CB19" i="1"/>
  <c r="CA19" i="1"/>
  <c r="BZ19" i="1"/>
  <c r="BY19" i="1"/>
  <c r="BX19" i="1"/>
  <c r="CF18" i="1"/>
  <c r="CC18" i="1"/>
  <c r="CB18" i="1"/>
  <c r="CA18" i="1"/>
  <c r="BZ18" i="1"/>
  <c r="BY18" i="1"/>
  <c r="BX18" i="1"/>
  <c r="CF17" i="1"/>
  <c r="CC17" i="1"/>
  <c r="CB17" i="1"/>
  <c r="CA17" i="1"/>
  <c r="BZ17" i="1"/>
  <c r="BY17" i="1"/>
  <c r="BX17" i="1"/>
  <c r="CF16" i="1"/>
  <c r="CC16" i="1"/>
  <c r="CB16" i="1"/>
  <c r="CA16" i="1"/>
  <c r="BZ16" i="1"/>
  <c r="BY16" i="1"/>
  <c r="BX16" i="1"/>
  <c r="CA15" i="1"/>
  <c r="BZ15" i="1"/>
  <c r="BY15" i="1"/>
  <c r="BX15" i="1"/>
  <c r="CF14" i="1"/>
  <c r="CC14" i="1"/>
  <c r="CB14" i="1"/>
  <c r="CA14" i="1"/>
  <c r="BZ14" i="1"/>
  <c r="BY14" i="1"/>
  <c r="BX14" i="1"/>
  <c r="CD14" i="1" s="1"/>
  <c r="CF13" i="1"/>
  <c r="CC13" i="1"/>
  <c r="CB13" i="1"/>
  <c r="CA13" i="1"/>
  <c r="BZ13" i="1"/>
  <c r="BY13" i="1"/>
  <c r="BX13" i="1"/>
  <c r="CF12" i="1"/>
  <c r="CC12" i="1"/>
  <c r="CB12" i="1"/>
  <c r="CA12" i="1"/>
  <c r="BZ12" i="1"/>
  <c r="BY12" i="1"/>
  <c r="BX12" i="1"/>
  <c r="CA11" i="1"/>
  <c r="BZ11" i="1"/>
  <c r="BY11" i="1"/>
  <c r="BX11" i="1"/>
  <c r="CA10" i="1"/>
  <c r="BZ10" i="1"/>
  <c r="BY10" i="1"/>
  <c r="BX10" i="1"/>
  <c r="CF9" i="1"/>
  <c r="CC9" i="1"/>
  <c r="CB9" i="1"/>
  <c r="CA9" i="1"/>
  <c r="BZ9" i="1"/>
  <c r="BY9" i="1"/>
  <c r="BX9" i="1"/>
  <c r="CF8" i="1"/>
  <c r="CC8" i="1"/>
  <c r="CB8" i="1"/>
  <c r="CA8" i="1"/>
  <c r="BZ8" i="1"/>
  <c r="BY8" i="1"/>
  <c r="BX8" i="1"/>
  <c r="CF7" i="1"/>
  <c r="CC7" i="1"/>
  <c r="CB7" i="1"/>
  <c r="CA7" i="1"/>
  <c r="BZ7" i="1"/>
  <c r="BY7" i="1"/>
  <c r="BX7" i="1"/>
  <c r="CF6" i="1"/>
  <c r="CC6" i="1"/>
  <c r="CB6" i="1"/>
  <c r="CA6" i="1"/>
  <c r="BZ6" i="1"/>
  <c r="CE6" i="1" s="1"/>
  <c r="BY6" i="1"/>
  <c r="BX6" i="1"/>
  <c r="CF5" i="1"/>
  <c r="CC5" i="1"/>
  <c r="CB5" i="1"/>
  <c r="CA5" i="1"/>
  <c r="BZ5" i="1"/>
  <c r="BY5" i="1"/>
  <c r="BX5" i="1"/>
  <c r="CF4" i="1"/>
  <c r="CC4" i="1"/>
  <c r="CB4" i="1"/>
  <c r="CA4" i="1"/>
  <c r="BZ4" i="1"/>
  <c r="BY4" i="1"/>
  <c r="BX4" i="1"/>
  <c r="BV33" i="1"/>
  <c r="BU33" i="1"/>
  <c r="BR33" i="1"/>
  <c r="BQ33" i="1"/>
  <c r="BP33" i="1"/>
  <c r="BO33" i="1"/>
  <c r="BN33" i="1"/>
  <c r="BM33" i="1"/>
  <c r="BV32" i="1"/>
  <c r="BU32" i="1"/>
  <c r="BR32" i="1"/>
  <c r="BQ32" i="1"/>
  <c r="BP32" i="1"/>
  <c r="BO32" i="1"/>
  <c r="BN32" i="1"/>
  <c r="BM32" i="1"/>
  <c r="BV31" i="1"/>
  <c r="BU31" i="1"/>
  <c r="BR31" i="1"/>
  <c r="BQ31" i="1"/>
  <c r="BP31" i="1"/>
  <c r="BO31" i="1"/>
  <c r="BN31" i="1"/>
  <c r="BM31" i="1"/>
  <c r="BV30" i="1"/>
  <c r="BU30" i="1"/>
  <c r="BR30" i="1"/>
  <c r="BQ30" i="1"/>
  <c r="BP30" i="1"/>
  <c r="BO30" i="1"/>
  <c r="BN30" i="1"/>
  <c r="BM30" i="1"/>
  <c r="BV29" i="1"/>
  <c r="BU29" i="1"/>
  <c r="BR29" i="1"/>
  <c r="BQ29" i="1"/>
  <c r="BP29" i="1"/>
  <c r="BO29" i="1"/>
  <c r="BN29" i="1"/>
  <c r="BM29" i="1"/>
  <c r="BV28" i="1"/>
  <c r="BU28" i="1"/>
  <c r="BR28" i="1"/>
  <c r="BQ28" i="1"/>
  <c r="BP28" i="1"/>
  <c r="BO28" i="1"/>
  <c r="BN28" i="1"/>
  <c r="BM28" i="1"/>
  <c r="BV27" i="1"/>
  <c r="BU27" i="1"/>
  <c r="BR27" i="1"/>
  <c r="BQ27" i="1"/>
  <c r="BP27" i="1"/>
  <c r="BO27" i="1"/>
  <c r="BN27" i="1"/>
  <c r="BM27" i="1"/>
  <c r="BV26" i="1"/>
  <c r="BU26" i="1"/>
  <c r="BR26" i="1"/>
  <c r="BQ26" i="1"/>
  <c r="BP26" i="1"/>
  <c r="BO26" i="1"/>
  <c r="BN26" i="1"/>
  <c r="BM26" i="1"/>
  <c r="BV25" i="1"/>
  <c r="BU25" i="1"/>
  <c r="BR25" i="1"/>
  <c r="BQ25" i="1"/>
  <c r="BP25" i="1"/>
  <c r="BO25" i="1"/>
  <c r="BN25" i="1"/>
  <c r="BM25" i="1"/>
  <c r="BV24" i="1"/>
  <c r="BU24" i="1"/>
  <c r="BR24" i="1"/>
  <c r="BQ24" i="1"/>
  <c r="BP24" i="1"/>
  <c r="BO24" i="1"/>
  <c r="BN24" i="1"/>
  <c r="BM24" i="1"/>
  <c r="BV23" i="1"/>
  <c r="BU23" i="1"/>
  <c r="BR23" i="1"/>
  <c r="BQ23" i="1"/>
  <c r="BP23" i="1"/>
  <c r="BO23" i="1"/>
  <c r="BN23" i="1"/>
  <c r="BM23" i="1"/>
  <c r="BV22" i="1"/>
  <c r="BU22" i="1"/>
  <c r="BR22" i="1"/>
  <c r="BQ22" i="1"/>
  <c r="BP22" i="1"/>
  <c r="BO22" i="1"/>
  <c r="BN22" i="1"/>
  <c r="BM22" i="1"/>
  <c r="BV21" i="1"/>
  <c r="BU21" i="1"/>
  <c r="BR21" i="1"/>
  <c r="BQ21" i="1"/>
  <c r="BP21" i="1"/>
  <c r="BO21" i="1"/>
  <c r="BN21" i="1"/>
  <c r="BM21" i="1"/>
  <c r="BV20" i="1"/>
  <c r="BU20" i="1"/>
  <c r="BR20" i="1"/>
  <c r="BQ20" i="1"/>
  <c r="BP20" i="1"/>
  <c r="BO20" i="1"/>
  <c r="BN20" i="1"/>
  <c r="BM20" i="1"/>
  <c r="BV19" i="1"/>
  <c r="BU19" i="1"/>
  <c r="BR19" i="1"/>
  <c r="BQ19" i="1"/>
  <c r="BP19" i="1"/>
  <c r="BO19" i="1"/>
  <c r="BN19" i="1"/>
  <c r="BM19" i="1"/>
  <c r="BV18" i="1"/>
  <c r="BU18" i="1"/>
  <c r="BR18" i="1"/>
  <c r="BQ18" i="1"/>
  <c r="BP18" i="1"/>
  <c r="BO18" i="1"/>
  <c r="BN18" i="1"/>
  <c r="BM18" i="1"/>
  <c r="BV17" i="1"/>
  <c r="BU17" i="1"/>
  <c r="BR17" i="1"/>
  <c r="BQ17" i="1"/>
  <c r="BP17" i="1"/>
  <c r="BO17" i="1"/>
  <c r="BN17" i="1"/>
  <c r="BM17" i="1"/>
  <c r="BV16" i="1"/>
  <c r="BU16" i="1"/>
  <c r="BR16" i="1"/>
  <c r="BQ16" i="1"/>
  <c r="BP16" i="1"/>
  <c r="BO16" i="1"/>
  <c r="BN16" i="1"/>
  <c r="BM16" i="1"/>
  <c r="BV15" i="1"/>
  <c r="BU15" i="1"/>
  <c r="BR15" i="1"/>
  <c r="BQ15" i="1"/>
  <c r="BP15" i="1"/>
  <c r="BO15" i="1"/>
  <c r="BN15" i="1"/>
  <c r="BM15" i="1"/>
  <c r="BT15" i="1" s="1"/>
  <c r="BV14" i="1"/>
  <c r="BU14" i="1"/>
  <c r="BR14" i="1"/>
  <c r="BQ14" i="1"/>
  <c r="BP14" i="1"/>
  <c r="BO14" i="1"/>
  <c r="BN14" i="1"/>
  <c r="BM14" i="1"/>
  <c r="BV13" i="1"/>
  <c r="BU13" i="1"/>
  <c r="BR13" i="1"/>
  <c r="BQ13" i="1"/>
  <c r="BP13" i="1"/>
  <c r="BO13" i="1"/>
  <c r="BN13" i="1"/>
  <c r="BM13" i="1"/>
  <c r="BV12" i="1"/>
  <c r="BU12" i="1"/>
  <c r="BR12" i="1"/>
  <c r="BQ12" i="1"/>
  <c r="BP12" i="1"/>
  <c r="BO12" i="1"/>
  <c r="BN12" i="1"/>
  <c r="BM12" i="1"/>
  <c r="BV11" i="1"/>
  <c r="BU11" i="1"/>
  <c r="BR11" i="1"/>
  <c r="BQ11" i="1"/>
  <c r="BP11" i="1"/>
  <c r="BO11" i="1"/>
  <c r="BN11" i="1"/>
  <c r="BM11" i="1"/>
  <c r="BV10" i="1"/>
  <c r="BU10" i="1"/>
  <c r="BR10" i="1"/>
  <c r="BQ10" i="1"/>
  <c r="BP10" i="1"/>
  <c r="BO10" i="1"/>
  <c r="BN10" i="1"/>
  <c r="BM10" i="1"/>
  <c r="BV9" i="1"/>
  <c r="BU9" i="1"/>
  <c r="BR9" i="1"/>
  <c r="BQ9" i="1"/>
  <c r="BP9" i="1"/>
  <c r="BO9" i="1"/>
  <c r="BN9" i="1"/>
  <c r="BM9" i="1"/>
  <c r="BV8" i="1"/>
  <c r="BU8" i="1"/>
  <c r="BR8" i="1"/>
  <c r="BQ8" i="1"/>
  <c r="BP8" i="1"/>
  <c r="BO8" i="1"/>
  <c r="BN8" i="1"/>
  <c r="BM8" i="1"/>
  <c r="BV7" i="1"/>
  <c r="BU7" i="1"/>
  <c r="BR7" i="1"/>
  <c r="BQ7" i="1"/>
  <c r="BP7" i="1"/>
  <c r="BO7" i="1"/>
  <c r="BN7" i="1"/>
  <c r="BM7" i="1"/>
  <c r="BV6" i="1"/>
  <c r="BU6" i="1"/>
  <c r="BR6" i="1"/>
  <c r="BQ6" i="1"/>
  <c r="BP6" i="1"/>
  <c r="BO6" i="1"/>
  <c r="BN6" i="1"/>
  <c r="BM6" i="1"/>
  <c r="BV5" i="1"/>
  <c r="BU5" i="1"/>
  <c r="BR5" i="1"/>
  <c r="BQ5" i="1"/>
  <c r="BP5" i="1"/>
  <c r="BO5" i="1"/>
  <c r="BN5" i="1"/>
  <c r="BM5" i="1"/>
  <c r="BV4" i="1"/>
  <c r="BU4" i="1"/>
  <c r="BR4" i="1"/>
  <c r="BQ4" i="1"/>
  <c r="BP4" i="1"/>
  <c r="BO4" i="1"/>
  <c r="BN4" i="1"/>
  <c r="BM4" i="1"/>
  <c r="BK33" i="1"/>
  <c r="BJ33" i="1"/>
  <c r="BI33" i="1"/>
  <c r="BH33" i="1"/>
  <c r="BG33" i="1"/>
  <c r="BF33" i="1"/>
  <c r="BE33" i="1"/>
  <c r="BK32" i="1"/>
  <c r="BJ32" i="1"/>
  <c r="BI32" i="1"/>
  <c r="BH32" i="1"/>
  <c r="BG32" i="1"/>
  <c r="BF32" i="1"/>
  <c r="BE32" i="1"/>
  <c r="BK31" i="1"/>
  <c r="BJ31" i="1"/>
  <c r="BI31" i="1"/>
  <c r="BH31" i="1"/>
  <c r="BG31" i="1"/>
  <c r="BF31" i="1"/>
  <c r="BE31" i="1"/>
  <c r="BK30" i="1"/>
  <c r="BJ30" i="1"/>
  <c r="BI30" i="1"/>
  <c r="BH30" i="1"/>
  <c r="BG30" i="1"/>
  <c r="BF30" i="1"/>
  <c r="BE30" i="1"/>
  <c r="BK29" i="1"/>
  <c r="BJ29" i="1"/>
  <c r="BI29" i="1"/>
  <c r="BH29" i="1"/>
  <c r="BG29" i="1"/>
  <c r="BF29" i="1"/>
  <c r="BE29" i="1"/>
  <c r="BK28" i="1"/>
  <c r="BJ28" i="1"/>
  <c r="BI28" i="1"/>
  <c r="BH28" i="1"/>
  <c r="BG28" i="1"/>
  <c r="BF28" i="1"/>
  <c r="BE28" i="1"/>
  <c r="BK27" i="1"/>
  <c r="BJ27" i="1"/>
  <c r="BI27" i="1"/>
  <c r="BH27" i="1"/>
  <c r="BG27" i="1"/>
  <c r="BF27" i="1"/>
  <c r="BE27" i="1"/>
  <c r="BK26" i="1"/>
  <c r="BJ26" i="1"/>
  <c r="BI26" i="1"/>
  <c r="BH26" i="1"/>
  <c r="BG26" i="1"/>
  <c r="BF26" i="1"/>
  <c r="BE26" i="1"/>
  <c r="BK25" i="1"/>
  <c r="BJ25" i="1"/>
  <c r="BI25" i="1"/>
  <c r="BH25" i="1"/>
  <c r="BG25" i="1"/>
  <c r="BF25" i="1"/>
  <c r="BE25" i="1"/>
  <c r="BK24" i="1"/>
  <c r="BJ24" i="1"/>
  <c r="BI24" i="1"/>
  <c r="BH24" i="1"/>
  <c r="BG24" i="1"/>
  <c r="BF24" i="1"/>
  <c r="BE24" i="1"/>
  <c r="BK23" i="1"/>
  <c r="BJ23" i="1"/>
  <c r="BI23" i="1"/>
  <c r="BH23" i="1"/>
  <c r="BG23" i="1"/>
  <c r="BF23" i="1"/>
  <c r="BE23" i="1"/>
  <c r="BK22" i="1"/>
  <c r="BJ22" i="1"/>
  <c r="BI22" i="1"/>
  <c r="BH22" i="1"/>
  <c r="BG22" i="1"/>
  <c r="BF22" i="1"/>
  <c r="BE22" i="1"/>
  <c r="BK21" i="1"/>
  <c r="BJ21" i="1"/>
  <c r="BI21" i="1"/>
  <c r="BH21" i="1"/>
  <c r="BG21" i="1"/>
  <c r="BF21" i="1"/>
  <c r="BE21" i="1"/>
  <c r="BK20" i="1"/>
  <c r="BJ20" i="1"/>
  <c r="BI20" i="1"/>
  <c r="BH20" i="1"/>
  <c r="BG20" i="1"/>
  <c r="BF20" i="1"/>
  <c r="BE20" i="1"/>
  <c r="BK19" i="1"/>
  <c r="BJ19" i="1"/>
  <c r="BI19" i="1"/>
  <c r="BH19" i="1"/>
  <c r="BG19" i="1"/>
  <c r="BF19" i="1"/>
  <c r="BE19" i="1"/>
  <c r="BK18" i="1"/>
  <c r="BJ18" i="1"/>
  <c r="BI18" i="1"/>
  <c r="BH18" i="1"/>
  <c r="BG18" i="1"/>
  <c r="BF18" i="1"/>
  <c r="BE18" i="1"/>
  <c r="BK17" i="1"/>
  <c r="BJ17" i="1"/>
  <c r="BI17" i="1"/>
  <c r="BH17" i="1"/>
  <c r="BG17" i="1"/>
  <c r="BF17" i="1"/>
  <c r="BE17" i="1"/>
  <c r="BK16" i="1"/>
  <c r="BJ16" i="1"/>
  <c r="BI16" i="1"/>
  <c r="BH16" i="1"/>
  <c r="BG16" i="1"/>
  <c r="BF16" i="1"/>
  <c r="BE16" i="1"/>
  <c r="BK15" i="1"/>
  <c r="BJ15" i="1"/>
  <c r="BI15" i="1"/>
  <c r="BH15" i="1"/>
  <c r="BG15" i="1"/>
  <c r="BF15" i="1"/>
  <c r="BE15" i="1"/>
  <c r="BK14" i="1"/>
  <c r="BJ14" i="1"/>
  <c r="BI14" i="1"/>
  <c r="BH14" i="1"/>
  <c r="BG14" i="1"/>
  <c r="BF14" i="1"/>
  <c r="BE14" i="1"/>
  <c r="BK13" i="1"/>
  <c r="BJ13" i="1"/>
  <c r="BI13" i="1"/>
  <c r="BH13" i="1"/>
  <c r="BG13" i="1"/>
  <c r="BF13" i="1"/>
  <c r="BE13" i="1"/>
  <c r="BK12" i="1"/>
  <c r="BJ12" i="1"/>
  <c r="BI12" i="1"/>
  <c r="BH12" i="1"/>
  <c r="BG12" i="1"/>
  <c r="BF12" i="1"/>
  <c r="BE12" i="1"/>
  <c r="BK11" i="1"/>
  <c r="BJ11" i="1"/>
  <c r="BI11" i="1"/>
  <c r="BH11" i="1"/>
  <c r="BG11" i="1"/>
  <c r="BF11" i="1"/>
  <c r="BE11" i="1"/>
  <c r="BK10" i="1"/>
  <c r="BJ10" i="1"/>
  <c r="BI10" i="1"/>
  <c r="BH10" i="1"/>
  <c r="BG10" i="1"/>
  <c r="BF10" i="1"/>
  <c r="BE10" i="1"/>
  <c r="BK9" i="1"/>
  <c r="BJ9" i="1"/>
  <c r="BI9" i="1"/>
  <c r="BH9" i="1"/>
  <c r="BG9" i="1"/>
  <c r="BF9" i="1"/>
  <c r="BE9" i="1"/>
  <c r="BK8" i="1"/>
  <c r="BJ8" i="1"/>
  <c r="BI8" i="1"/>
  <c r="BH8" i="1"/>
  <c r="BG8" i="1"/>
  <c r="BF8" i="1"/>
  <c r="BE8" i="1"/>
  <c r="BK7" i="1"/>
  <c r="BJ7" i="1"/>
  <c r="BI7" i="1"/>
  <c r="BH7" i="1"/>
  <c r="BG7" i="1"/>
  <c r="BF7" i="1"/>
  <c r="BE7" i="1"/>
  <c r="BK6" i="1"/>
  <c r="BJ6" i="1"/>
  <c r="BI6" i="1"/>
  <c r="BH6" i="1"/>
  <c r="BG6" i="1"/>
  <c r="BF6" i="1"/>
  <c r="BE6" i="1"/>
  <c r="BK5" i="1"/>
  <c r="BJ5" i="1"/>
  <c r="BI5" i="1"/>
  <c r="BH5" i="1"/>
  <c r="BG5" i="1"/>
  <c r="BF5" i="1"/>
  <c r="BE5" i="1"/>
  <c r="BK4" i="1"/>
  <c r="BJ4" i="1"/>
  <c r="BI4" i="1"/>
  <c r="BH4" i="1"/>
  <c r="BG4" i="1"/>
  <c r="BF4" i="1"/>
  <c r="BE4" i="1"/>
  <c r="CE31" i="1" l="1"/>
  <c r="CE13" i="1"/>
  <c r="BT27" i="1"/>
  <c r="CE9" i="1"/>
  <c r="BT7" i="1"/>
  <c r="CE14" i="1"/>
  <c r="BS11" i="1"/>
  <c r="BS19" i="1"/>
  <c r="BS27" i="1"/>
  <c r="BS4" i="1"/>
  <c r="BS20" i="1"/>
  <c r="BT23" i="1"/>
  <c r="CD6" i="1"/>
  <c r="BS7" i="1"/>
  <c r="BT13" i="1"/>
  <c r="BT14" i="1"/>
  <c r="BT11" i="1"/>
  <c r="BT19" i="1"/>
  <c r="BS23" i="1"/>
  <c r="BT29" i="1"/>
  <c r="BT30" i="1"/>
  <c r="BT31" i="1"/>
  <c r="CD16" i="1"/>
  <c r="CE20" i="1"/>
  <c r="CE21" i="1"/>
  <c r="CD5" i="1"/>
  <c r="CE8" i="1"/>
  <c r="CE33" i="1"/>
  <c r="BT8" i="1"/>
  <c r="BT17" i="1"/>
  <c r="BT18" i="1"/>
  <c r="BS24" i="1"/>
  <c r="BT33" i="1"/>
  <c r="CE4" i="1"/>
  <c r="CE18" i="1"/>
  <c r="CD19" i="1"/>
  <c r="CE32" i="1"/>
  <c r="CD24" i="1"/>
  <c r="BT22" i="1"/>
  <c r="BT28" i="1"/>
  <c r="CE16" i="1"/>
  <c r="CD8" i="1"/>
  <c r="CE12" i="1"/>
  <c r="CE23" i="1"/>
  <c r="CE26" i="1"/>
  <c r="CD27" i="1"/>
  <c r="BT5" i="1"/>
  <c r="BT21" i="1"/>
  <c r="CD13" i="1"/>
  <c r="BT9" i="1"/>
  <c r="BT10" i="1"/>
  <c r="BS15" i="1"/>
  <c r="BS16" i="1"/>
  <c r="BT25" i="1"/>
  <c r="BT26" i="1"/>
  <c r="BS31" i="1"/>
  <c r="BS32" i="1"/>
  <c r="CE25" i="1"/>
  <c r="CD32" i="1"/>
  <c r="CE17" i="1"/>
  <c r="CE28" i="1"/>
  <c r="BT6" i="1"/>
  <c r="BS12" i="1"/>
  <c r="CE5" i="1"/>
  <c r="CD7" i="1"/>
  <c r="CD21" i="1"/>
  <c r="CE24" i="1"/>
  <c r="CD23" i="1"/>
  <c r="CE7" i="1"/>
  <c r="CD4" i="1"/>
  <c r="CD12" i="1"/>
  <c r="CE19" i="1"/>
  <c r="CD20" i="1"/>
  <c r="CE27" i="1"/>
  <c r="CD28" i="1"/>
  <c r="CD31" i="1"/>
  <c r="CD9" i="1"/>
  <c r="CD17" i="1"/>
  <c r="CD25" i="1"/>
  <c r="CD33" i="1"/>
  <c r="CD18" i="1"/>
  <c r="CD26" i="1"/>
  <c r="BS8" i="1"/>
  <c r="BS28" i="1"/>
  <c r="BT4" i="1"/>
  <c r="BT12" i="1"/>
  <c r="BT16" i="1"/>
  <c r="BT20" i="1"/>
  <c r="BT24" i="1"/>
  <c r="BT32" i="1"/>
  <c r="BS5" i="1"/>
  <c r="BS9" i="1"/>
  <c r="BS13" i="1"/>
  <c r="BS17" i="1"/>
  <c r="BS21" i="1"/>
  <c r="BS25" i="1"/>
  <c r="BS29" i="1"/>
  <c r="BS33" i="1"/>
  <c r="BS6" i="1"/>
  <c r="BS10" i="1"/>
  <c r="BS14" i="1"/>
  <c r="BS18" i="1"/>
  <c r="BS22" i="1"/>
  <c r="BS26" i="1"/>
  <c r="BS30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AE10" i="1"/>
  <c r="AE9" i="1"/>
  <c r="AE8" i="1"/>
  <c r="AE7" i="1"/>
  <c r="AE6" i="1"/>
  <c r="AE5" i="1"/>
  <c r="AE4" i="1"/>
  <c r="AE3" i="1"/>
  <c r="BB22" i="1" l="1"/>
  <c r="CB22" i="1"/>
  <c r="BB15" i="1"/>
  <c r="CB15" i="1"/>
  <c r="BC10" i="1"/>
  <c r="CC10" i="1"/>
  <c r="CF10" i="1"/>
  <c r="BC29" i="1"/>
  <c r="CC29" i="1"/>
  <c r="CF29" i="1"/>
  <c r="BB11" i="1"/>
  <c r="CB11" i="1"/>
  <c r="BC22" i="1"/>
  <c r="CF22" i="1"/>
  <c r="CC22" i="1"/>
  <c r="BC11" i="1"/>
  <c r="CC11" i="1"/>
  <c r="CF11" i="1"/>
  <c r="BB10" i="1"/>
  <c r="CB10" i="1"/>
  <c r="BB29" i="1"/>
  <c r="CB29" i="1"/>
  <c r="BC15" i="1"/>
  <c r="CF15" i="1"/>
  <c r="CC15" i="1"/>
  <c r="BB30" i="1"/>
  <c r="CB30" i="1"/>
  <c r="BC30" i="1"/>
  <c r="CC30" i="1"/>
  <c r="CF30" i="1"/>
  <c r="CE15" i="1" l="1"/>
  <c r="CE10" i="1"/>
  <c r="CD10" i="1"/>
  <c r="CE11" i="1"/>
  <c r="CD11" i="1"/>
  <c r="CD30" i="1"/>
  <c r="CE30" i="1"/>
  <c r="CE22" i="1"/>
  <c r="CD22" i="1"/>
  <c r="CD15" i="1"/>
  <c r="CE29" i="1"/>
  <c r="CD29" i="1"/>
  <c r="BV3" i="1"/>
  <c r="CF3" i="1" l="1"/>
  <c r="BU3" i="1" l="1"/>
  <c r="BY3" i="1" l="1"/>
  <c r="BZ3" i="1"/>
  <c r="CA3" i="1"/>
  <c r="CB3" i="1"/>
  <c r="CC3" i="1"/>
  <c r="BO3" i="1"/>
  <c r="BP3" i="1"/>
  <c r="BQ3" i="1"/>
  <c r="BR3" i="1"/>
  <c r="BS3" i="1" l="1"/>
  <c r="CD3" i="1"/>
  <c r="CE3" i="1"/>
  <c r="BT3" i="1"/>
  <c r="BK3" i="1"/>
  <c r="BJ3" i="1"/>
  <c r="BI3" i="1"/>
  <c r="BH3" i="1"/>
  <c r="BG3" i="1"/>
  <c r="BF3" i="1"/>
  <c r="BE3" i="1"/>
</calcChain>
</file>

<file path=xl/sharedStrings.xml><?xml version="1.0" encoding="utf-8"?>
<sst xmlns="http://schemas.openxmlformats.org/spreadsheetml/2006/main" count="270" uniqueCount="153">
  <si>
    <t>city_name</t>
  </si>
  <si>
    <t>city</t>
  </si>
  <si>
    <t>lnpop1851</t>
  </si>
  <si>
    <t>bath</t>
  </si>
  <si>
    <t>birmingham</t>
  </si>
  <si>
    <t>black</t>
  </si>
  <si>
    <t>bolt</t>
  </si>
  <si>
    <t>brad</t>
  </si>
  <si>
    <t>brighton</t>
  </si>
  <si>
    <t>bristol</t>
  </si>
  <si>
    <t>hali</t>
  </si>
  <si>
    <t>hudd</t>
  </si>
  <si>
    <t>kingston</t>
  </si>
  <si>
    <t>leeds</t>
  </si>
  <si>
    <t>leicester</t>
  </si>
  <si>
    <t>liv</t>
  </si>
  <si>
    <t>london</t>
  </si>
  <si>
    <t>man</t>
  </si>
  <si>
    <t>newcastle</t>
  </si>
  <si>
    <t>norwich</t>
  </si>
  <si>
    <t>nottingham</t>
  </si>
  <si>
    <t>old</t>
  </si>
  <si>
    <t>portsmouth</t>
  </si>
  <si>
    <t>pres</t>
  </si>
  <si>
    <t>sheff</t>
  </si>
  <si>
    <t>stock</t>
  </si>
  <si>
    <t>sunderland</t>
  </si>
  <si>
    <t>wolverhampton</t>
  </si>
  <si>
    <t>pop_1851</t>
  </si>
  <si>
    <t>public_scholars</t>
  </si>
  <si>
    <t>public_m</t>
  </si>
  <si>
    <t>public_f</t>
  </si>
  <si>
    <t>private_scholars</t>
  </si>
  <si>
    <t>private_m</t>
  </si>
  <si>
    <t>private_f</t>
  </si>
  <si>
    <t>female_ratio</t>
  </si>
  <si>
    <t>fr_priv</t>
  </si>
  <si>
    <t>fr_pub</t>
  </si>
  <si>
    <t>public_ratio</t>
  </si>
  <si>
    <t>student_pop_ratio</t>
  </si>
  <si>
    <t>Log of city working population</t>
  </si>
  <si>
    <t>City population overall</t>
  </si>
  <si>
    <t>City working population  growth rate</t>
  </si>
  <si>
    <t>SD city working pop growth</t>
  </si>
  <si>
    <t>City TOTAL population  growth rate</t>
  </si>
  <si>
    <t>SD city TOTAL pop growth</t>
  </si>
  <si>
    <t>Avg city TOTAL population growth rate</t>
  </si>
  <si>
    <t>Avg city working population growth rate</t>
  </si>
  <si>
    <t>loc</t>
  </si>
  <si>
    <t>s_sq</t>
  </si>
  <si>
    <t>Herfendahl data</t>
  </si>
  <si>
    <t>Annualized growth rate 1851-1911</t>
  </si>
  <si>
    <t>distpop</t>
  </si>
  <si>
    <t>Education data</t>
  </si>
  <si>
    <t>City demographic characteristics in 1851</t>
  </si>
  <si>
    <t>popover19</t>
  </si>
  <si>
    <t>popunder20</t>
  </si>
  <si>
    <t>adult_shr</t>
  </si>
  <si>
    <t>popfemale</t>
  </si>
  <si>
    <t>popmale</t>
  </si>
  <si>
    <t>male_shr</t>
  </si>
  <si>
    <t>Annualized growth rate 1861-1911</t>
  </si>
  <si>
    <t>blackburn</t>
  </si>
  <si>
    <t>bolton</t>
  </si>
  <si>
    <t>bradford</t>
  </si>
  <si>
    <t>halifax</t>
  </si>
  <si>
    <t>huddersfield</t>
  </si>
  <si>
    <t>liverpool</t>
  </si>
  <si>
    <t>manchester</t>
  </si>
  <si>
    <t>oldham</t>
  </si>
  <si>
    <t>preston</t>
  </si>
  <si>
    <t>sheffield</t>
  </si>
  <si>
    <t>stockport</t>
  </si>
  <si>
    <t>derby</t>
  </si>
  <si>
    <t>gateshead</t>
  </si>
  <si>
    <t>hull</t>
  </si>
  <si>
    <t>ipswich</t>
  </si>
  <si>
    <t>northampton</t>
  </si>
  <si>
    <t>south_shields</t>
  </si>
  <si>
    <t>southampton</t>
  </si>
  <si>
    <t>Coefficients -- all included</t>
  </si>
  <si>
    <t>Ceefficients -- FEs only</t>
  </si>
  <si>
    <t>coef_all_avg</t>
  </si>
  <si>
    <t>coef_nowithin_avg</t>
  </si>
  <si>
    <t>coef_feonly_avg</t>
  </si>
  <si>
    <t>Log of city total population</t>
  </si>
  <si>
    <t>coef_nocross_avg</t>
  </si>
  <si>
    <t>coef_all1861</t>
  </si>
  <si>
    <t>coef_all1871</t>
  </si>
  <si>
    <t>coef_all1881</t>
  </si>
  <si>
    <t>coef_all1891</t>
  </si>
  <si>
    <t>coef_all1901</t>
  </si>
  <si>
    <t>coef_nocross1861</t>
  </si>
  <si>
    <t>coef_nocross1871</t>
  </si>
  <si>
    <t>coef_nocross1881</t>
  </si>
  <si>
    <t>coef_nocross1891</t>
  </si>
  <si>
    <t>coef_nocross1901</t>
  </si>
  <si>
    <t>coef_only_fe1861</t>
  </si>
  <si>
    <t>coef_only_fe1871</t>
  </si>
  <si>
    <t>coef_only_fe1881</t>
  </si>
  <si>
    <t>coef_only_fe1891</t>
  </si>
  <si>
    <t>coef_only_fe1901</t>
  </si>
  <si>
    <t>coef_nowithin1861</t>
  </si>
  <si>
    <t>coef_nowithin1871</t>
  </si>
  <si>
    <t>coef_nowithin1881</t>
  </si>
  <si>
    <t>coef_nowithin1891</t>
  </si>
  <si>
    <t>coef_nowithin1901</t>
  </si>
  <si>
    <t>City working population -- all industries</t>
  </si>
  <si>
    <t>totpop1851</t>
  </si>
  <si>
    <t>totpop1861</t>
  </si>
  <si>
    <t>totpop1871</t>
  </si>
  <si>
    <t>totpop1881</t>
  </si>
  <si>
    <t>totpop1891</t>
  </si>
  <si>
    <t>totpop1901</t>
  </si>
  <si>
    <t>totpop1911</t>
  </si>
  <si>
    <t>workpop1851</t>
  </si>
  <si>
    <t>workpop1861</t>
  </si>
  <si>
    <t>workpop1871</t>
  </si>
  <si>
    <t>workpop1881</t>
  </si>
  <si>
    <t>workpop1891</t>
  </si>
  <si>
    <t>workpop1901</t>
  </si>
  <si>
    <t>workpop1911</t>
  </si>
  <si>
    <t>ln_totpop1851</t>
  </si>
  <si>
    <t>ln_totpop1861</t>
  </si>
  <si>
    <t>ln_totpop1871</t>
  </si>
  <si>
    <t>ln_totpop1881</t>
  </si>
  <si>
    <t>ln_totpop1891</t>
  </si>
  <si>
    <t>ln_totpop1901</t>
  </si>
  <si>
    <t>ln_totpop1911</t>
  </si>
  <si>
    <t>ln_workpop1851</t>
  </si>
  <si>
    <t>ln_workpop1861</t>
  </si>
  <si>
    <t>ln_workpop1871</t>
  </si>
  <si>
    <t>ln_workpop1881</t>
  </si>
  <si>
    <t>ln_workpop1891</t>
  </si>
  <si>
    <t>ln_workpop1901</t>
  </si>
  <si>
    <t>ln_workpop1911</t>
  </si>
  <si>
    <t>gr_workpop1851</t>
  </si>
  <si>
    <t>gr_workpop1861</t>
  </si>
  <si>
    <t>gr_workpop1871</t>
  </si>
  <si>
    <t>gr_workpop1881</t>
  </si>
  <si>
    <t>gr_workpop1891</t>
  </si>
  <si>
    <t>gr_workpop1901</t>
  </si>
  <si>
    <t>gr_workpop_avg</t>
  </si>
  <si>
    <t>gr_workpop_sd</t>
  </si>
  <si>
    <t>gr_totpop1851</t>
  </si>
  <si>
    <t>gr_totpop1861</t>
  </si>
  <si>
    <t>gr_totpop1871</t>
  </si>
  <si>
    <t>gr_totpop1881</t>
  </si>
  <si>
    <t>gr_totpop1891</t>
  </si>
  <si>
    <t>gr_totpop1901</t>
  </si>
  <si>
    <t>gr_totpop_avg</t>
  </si>
  <si>
    <t>gr_totpop_sd</t>
  </si>
  <si>
    <t>herfendahl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</si>
</sst>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" fontId="16" fillId="0" borderId="0" xfId="0" applyNumberFormat="1" applyFont="1"/>
    <xf numFmtId="0" fontId="16" fillId="0" borderId="0" xfId="0" applyFont="1"/>
    <xf numFmtId="11" fontId="0" fillId="0" borderId="0" xfId="0" applyNumberFormat="1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2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1.xml"/><Relationship Id="rId12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sharedStrings" Target="sharedStrings.xml"/><Relationship Id="rId5" Type="http://schemas.openxmlformats.org/officeDocument/2006/relationships/chartsheet" Target="chartsheets/sheet5.xml"/><Relationship Id="rId10" Type="http://schemas.openxmlformats.org/officeDocument/2006/relationships/styles" Target="styles.xml"/><Relationship Id="rId4" Type="http://schemas.openxmlformats.org/officeDocument/2006/relationships/chartsheet" Target="chart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4160409911996294"/>
          <c:y val="2.7317569103027545E-2"/>
          <c:w val="0.82752524316813336"/>
          <c:h val="0.84471270269107146"/>
        </c:manualLayout>
      </c:layout>
      <c:scatterChart>
        <c:scatterStyle val="lineMarker"/>
        <c:varyColors val="0"/>
        <c:ser>
          <c:idx val="0"/>
          <c:order val="0"/>
          <c:tx>
            <c:v>Actual city growth</c:v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tx2">
                  <a:lumMod val="75000"/>
                </a:schemeClr>
              </a:solidFill>
              <a:ln>
                <a:noFill/>
              </a:ln>
            </c:spPr>
          </c:marker>
          <c:trendline>
            <c:spPr>
              <a:ln w="19050">
                <a:solidFill>
                  <a:sysClr val="windowText" lastClr="000000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data!$BE$3:$BE$33</c:f>
              <c:numCache>
                <c:formatCode>General</c:formatCode>
                <c:ptCount val="31"/>
                <c:pt idx="0">
                  <c:v>10.226404038009134</c:v>
                </c:pt>
                <c:pt idx="1">
                  <c:v>11.626182719154661</c:v>
                </c:pt>
                <c:pt idx="2">
                  <c:v>10.173934448966204</c:v>
                </c:pt>
                <c:pt idx="3">
                  <c:v>10.348525875764018</c:v>
                </c:pt>
                <c:pt idx="4">
                  <c:v>10.975208145735921</c:v>
                </c:pt>
                <c:pt idx="5">
                  <c:v>10.402716190456456</c:v>
                </c:pt>
                <c:pt idx="6">
                  <c:v>11.067028911067727</c:v>
                </c:pt>
                <c:pt idx="7">
                  <c:v>9.8678085600791103</c:v>
                </c:pt>
                <c:pt idx="8">
                  <c:v>9.21064032698518</c:v>
                </c:pt>
                <c:pt idx="9">
                  <c:v>9.8013440788674249</c:v>
                </c:pt>
                <c:pt idx="10">
                  <c:v>9.5412256017286126</c:v>
                </c:pt>
                <c:pt idx="11">
                  <c:v>10.518213626583062</c:v>
                </c:pt>
                <c:pt idx="12">
                  <c:v>9.5928779754406417</c:v>
                </c:pt>
                <c:pt idx="13">
                  <c:v>11.333439882995481</c:v>
                </c:pt>
                <c:pt idx="14">
                  <c:v>10.346248445387989</c:v>
                </c:pt>
                <c:pt idx="15">
                  <c:v>12.015517283809116</c:v>
                </c:pt>
                <c:pt idx="16">
                  <c:v>13.900113620624911</c:v>
                </c:pt>
                <c:pt idx="17">
                  <c:v>12.229242147556816</c:v>
                </c:pt>
                <c:pt idx="18">
                  <c:v>10.560074477784271</c:v>
                </c:pt>
                <c:pt idx="19">
                  <c:v>9.5197350113336139</c:v>
                </c:pt>
                <c:pt idx="20">
                  <c:v>10.437463136200819</c:v>
                </c:pt>
                <c:pt idx="21">
                  <c:v>10.433144744037243</c:v>
                </c:pt>
                <c:pt idx="22">
                  <c:v>10.567540572891696</c:v>
                </c:pt>
                <c:pt idx="23">
                  <c:v>10.352810043708068</c:v>
                </c:pt>
                <c:pt idx="24">
                  <c:v>10.514990744055563</c:v>
                </c:pt>
                <c:pt idx="25">
                  <c:v>10.977653448299311</c:v>
                </c:pt>
                <c:pt idx="26">
                  <c:v>9.3159608538398668</c:v>
                </c:pt>
                <c:pt idx="27">
                  <c:v>9.6157388111953601</c:v>
                </c:pt>
                <c:pt idx="28">
                  <c:v>10.313210250896933</c:v>
                </c:pt>
                <c:pt idx="29">
                  <c:v>10.117751799243743</c:v>
                </c:pt>
                <c:pt idx="30">
                  <c:v>10.031308923974013</c:v>
                </c:pt>
              </c:numCache>
            </c:numRef>
          </c:xVal>
          <c:yVal>
            <c:numRef>
              <c:f>data!$BS$3:$BS$33</c:f>
              <c:numCache>
                <c:formatCode>General</c:formatCode>
                <c:ptCount val="31"/>
                <c:pt idx="0">
                  <c:v>-2.3061105187413399E-2</c:v>
                </c:pt>
                <c:pt idx="1">
                  <c:v>0.14894854570368007</c:v>
                </c:pt>
                <c:pt idx="2">
                  <c:v>0.20638906239368324</c:v>
                </c:pt>
                <c:pt idx="3">
                  <c:v>0.20472933001455973</c:v>
                </c:pt>
                <c:pt idx="4">
                  <c:v>0.18751350026170641</c:v>
                </c:pt>
                <c:pt idx="5">
                  <c:v>0.10818179838816851</c:v>
                </c:pt>
                <c:pt idx="6">
                  <c:v>0.17566153001445736</c:v>
                </c:pt>
                <c:pt idx="7">
                  <c:v>0.19972634581264534</c:v>
                </c:pt>
                <c:pt idx="8">
                  <c:v>0.29730287327880406</c:v>
                </c:pt>
                <c:pt idx="9">
                  <c:v>0.22338468058941241</c:v>
                </c:pt>
                <c:pt idx="10">
                  <c:v>0.30978639958340981</c:v>
                </c:pt>
                <c:pt idx="11">
                  <c:v>0.21164486006792624</c:v>
                </c:pt>
                <c:pt idx="12">
                  <c:v>0.14251675339544065</c:v>
                </c:pt>
                <c:pt idx="13">
                  <c:v>0.17377053694979239</c:v>
                </c:pt>
                <c:pt idx="14">
                  <c:v>0.25362839793640468</c:v>
                </c:pt>
                <c:pt idx="15">
                  <c:v>0.1230592968227182</c:v>
                </c:pt>
                <c:pt idx="16">
                  <c:v>0.12296043107622111</c:v>
                </c:pt>
                <c:pt idx="17">
                  <c:v>0.15201711867286555</c:v>
                </c:pt>
                <c:pt idx="18">
                  <c:v>0.1994632673930048</c:v>
                </c:pt>
                <c:pt idx="19">
                  <c:v>0.2237779114884226</c:v>
                </c:pt>
                <c:pt idx="20">
                  <c:v>8.2981645485067354E-2</c:v>
                </c:pt>
                <c:pt idx="21">
                  <c:v>0.28419863586702082</c:v>
                </c:pt>
                <c:pt idx="22">
                  <c:v>0.13772494612154895</c:v>
                </c:pt>
                <c:pt idx="23">
                  <c:v>0.22144694807588172</c:v>
                </c:pt>
                <c:pt idx="24">
                  <c:v>0.1001173724828089</c:v>
                </c:pt>
                <c:pt idx="25">
                  <c:v>0.2289572928399973</c:v>
                </c:pt>
                <c:pt idx="26">
                  <c:v>0.2466888057689903</c:v>
                </c:pt>
                <c:pt idx="27">
                  <c:v>0.23415381791799081</c:v>
                </c:pt>
                <c:pt idx="28">
                  <c:v>0.11669895159374062</c:v>
                </c:pt>
                <c:pt idx="29">
                  <c:v>0.15626879734051871</c:v>
                </c:pt>
                <c:pt idx="30">
                  <c:v>0.10991926824212959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CA-431D-9978-60CF10252C75}"/>
            </c:ext>
          </c:extLst>
        </c:ser>
        <c:ser>
          <c:idx val="1"/>
          <c:order val="1"/>
          <c:tx>
            <c:v>City-year growth FEs</c:v>
          </c:tx>
          <c:spPr>
            <a:ln w="28575">
              <a:noFill/>
            </a:ln>
          </c:spPr>
          <c:marker>
            <c:spPr>
              <a:solidFill>
                <a:sysClr val="window" lastClr="FFFFFF">
                  <a:lumMod val="65000"/>
                </a:sysClr>
              </a:solidFill>
              <a:ln>
                <a:noFill/>
              </a:ln>
            </c:spPr>
          </c:marker>
          <c:trendline>
            <c:spPr>
              <a:ln w="28575"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data!$BE$3:$BE$33</c:f>
              <c:numCache>
                <c:formatCode>General</c:formatCode>
                <c:ptCount val="31"/>
                <c:pt idx="0">
                  <c:v>10.226404038009134</c:v>
                </c:pt>
                <c:pt idx="1">
                  <c:v>11.626182719154661</c:v>
                </c:pt>
                <c:pt idx="2">
                  <c:v>10.173934448966204</c:v>
                </c:pt>
                <c:pt idx="3">
                  <c:v>10.348525875764018</c:v>
                </c:pt>
                <c:pt idx="4">
                  <c:v>10.975208145735921</c:v>
                </c:pt>
                <c:pt idx="5">
                  <c:v>10.402716190456456</c:v>
                </c:pt>
                <c:pt idx="6">
                  <c:v>11.067028911067727</c:v>
                </c:pt>
                <c:pt idx="7">
                  <c:v>9.8678085600791103</c:v>
                </c:pt>
                <c:pt idx="8">
                  <c:v>9.21064032698518</c:v>
                </c:pt>
                <c:pt idx="9">
                  <c:v>9.8013440788674249</c:v>
                </c:pt>
                <c:pt idx="10">
                  <c:v>9.5412256017286126</c:v>
                </c:pt>
                <c:pt idx="11">
                  <c:v>10.518213626583062</c:v>
                </c:pt>
                <c:pt idx="12">
                  <c:v>9.5928779754406417</c:v>
                </c:pt>
                <c:pt idx="13">
                  <c:v>11.333439882995481</c:v>
                </c:pt>
                <c:pt idx="14">
                  <c:v>10.346248445387989</c:v>
                </c:pt>
                <c:pt idx="15">
                  <c:v>12.015517283809116</c:v>
                </c:pt>
                <c:pt idx="16">
                  <c:v>13.900113620624911</c:v>
                </c:pt>
                <c:pt idx="17">
                  <c:v>12.229242147556816</c:v>
                </c:pt>
                <c:pt idx="18">
                  <c:v>10.560074477784271</c:v>
                </c:pt>
                <c:pt idx="19">
                  <c:v>9.5197350113336139</c:v>
                </c:pt>
                <c:pt idx="20">
                  <c:v>10.437463136200819</c:v>
                </c:pt>
                <c:pt idx="21">
                  <c:v>10.433144744037243</c:v>
                </c:pt>
                <c:pt idx="22">
                  <c:v>10.567540572891696</c:v>
                </c:pt>
                <c:pt idx="23">
                  <c:v>10.352810043708068</c:v>
                </c:pt>
                <c:pt idx="24">
                  <c:v>10.514990744055563</c:v>
                </c:pt>
                <c:pt idx="25">
                  <c:v>10.977653448299311</c:v>
                </c:pt>
                <c:pt idx="26">
                  <c:v>9.3159608538398668</c:v>
                </c:pt>
                <c:pt idx="27">
                  <c:v>9.6157388111953601</c:v>
                </c:pt>
                <c:pt idx="28">
                  <c:v>10.313210250896933</c:v>
                </c:pt>
                <c:pt idx="29">
                  <c:v>10.117751799243743</c:v>
                </c:pt>
                <c:pt idx="30">
                  <c:v>10.031308923974013</c:v>
                </c:pt>
              </c:numCache>
            </c:numRef>
          </c:xVal>
          <c:yVal>
            <c:numRef>
              <c:f>data!$C$3:$C$33</c:f>
              <c:numCache>
                <c:formatCode>General</c:formatCode>
                <c:ptCount val="31"/>
                <c:pt idx="0">
                  <c:v>-0.60494000000000003</c:v>
                </c:pt>
                <c:pt idx="1">
                  <c:v>-0.60436000000000001</c:v>
                </c:pt>
                <c:pt idx="2">
                  <c:v>-0.34849999999999998</c:v>
                </c:pt>
                <c:pt idx="3">
                  <c:v>-0.40700000000000003</c:v>
                </c:pt>
                <c:pt idx="4">
                  <c:v>-0.45811999999999997</c:v>
                </c:pt>
                <c:pt idx="5">
                  <c:v>-0.53746000000000005</c:v>
                </c:pt>
                <c:pt idx="6">
                  <c:v>-0.53910000000000002</c:v>
                </c:pt>
                <c:pt idx="7">
                  <c:v>-0.45054</c:v>
                </c:pt>
                <c:pt idx="8">
                  <c:v>-0.3306</c:v>
                </c:pt>
                <c:pt idx="9">
                  <c:v>-0.40076000000000001</c:v>
                </c:pt>
                <c:pt idx="10">
                  <c:v>-0.38512000000000002</c:v>
                </c:pt>
                <c:pt idx="11">
                  <c:v>-0.46688000000000002</c:v>
                </c:pt>
                <c:pt idx="12">
                  <c:v>-0.46610000000000007</c:v>
                </c:pt>
                <c:pt idx="13">
                  <c:v>-0.53848000000000007</c:v>
                </c:pt>
                <c:pt idx="14">
                  <c:v>-0.40678000000000003</c:v>
                </c:pt>
                <c:pt idx="15">
                  <c:v>-0.64261999999999997</c:v>
                </c:pt>
                <c:pt idx="16">
                  <c:v>-0.76995999999999998</c:v>
                </c:pt>
                <c:pt idx="17">
                  <c:v>-0.57269999999999999</c:v>
                </c:pt>
                <c:pt idx="18">
                  <c:v>-0.51688000000000012</c:v>
                </c:pt>
                <c:pt idx="19">
                  <c:v>-0.31184000000000001</c:v>
                </c:pt>
                <c:pt idx="20">
                  <c:v>-0.58699999999999997</c:v>
                </c:pt>
                <c:pt idx="21">
                  <c:v>-0.37855999999999995</c:v>
                </c:pt>
                <c:pt idx="22">
                  <c:v>-0.49404000000000003</c:v>
                </c:pt>
                <c:pt idx="23">
                  <c:v>-0.47961999999999999</c:v>
                </c:pt>
                <c:pt idx="24">
                  <c:v>-0.46963999999999995</c:v>
                </c:pt>
                <c:pt idx="25">
                  <c:v>-0.48301999999999995</c:v>
                </c:pt>
                <c:pt idx="26">
                  <c:v>-0.37130000000000002</c:v>
                </c:pt>
                <c:pt idx="27">
                  <c:v>-0.41830000000000001</c:v>
                </c:pt>
                <c:pt idx="28">
                  <c:v>-0.35691999999999996</c:v>
                </c:pt>
                <c:pt idx="29">
                  <c:v>-0.51445999999999992</c:v>
                </c:pt>
                <c:pt idx="30">
                  <c:v>-0.53317999999999999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9CA-431D-9978-60CF10252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416576"/>
        <c:axId val="197417152"/>
      </c:scatterChart>
      <c:valAx>
        <c:axId val="197416576"/>
        <c:scaling>
          <c:orientation val="minMax"/>
          <c:min val="9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Log 1851 City Population</a:t>
                </a:r>
                <a:endParaRPr lang="en-US" sz="2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97417152"/>
        <c:crossesAt val="-4.5"/>
        <c:crossBetween val="midCat"/>
      </c:valAx>
      <c:valAx>
        <c:axId val="197417152"/>
        <c:scaling>
          <c:orientation val="minMax"/>
          <c:max val="1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Growth of City Working Population           (1861-1911)</a:t>
                </a:r>
                <a:endParaRPr lang="en-US" sz="2000">
                  <a:effectLst/>
                </a:endParaRPr>
              </a:p>
            </c:rich>
          </c:tx>
          <c:layout>
            <c:manualLayout>
              <c:xMode val="edge"/>
              <c:yMode val="edge"/>
              <c:x val="3.9949050486336266E-3"/>
              <c:y val="0.1480017387105800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97416576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8464169654921438"/>
          <c:y val="4.3319017464596668E-2"/>
          <c:w val="0.36849638030849075"/>
          <c:h val="0.16826583378964768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42760472164177"/>
          <c:y val="2.7317569103027545E-2"/>
          <c:w val="0.84370170995760851"/>
          <c:h val="0.84471270269107146"/>
        </c:manualLayout>
      </c:layout>
      <c:scatterChart>
        <c:scatterStyle val="lineMarker"/>
        <c:varyColors val="0"/>
        <c:ser>
          <c:idx val="0"/>
          <c:order val="0"/>
          <c:tx>
            <c:v>Actual city growth</c:v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ysClr val="windowText" lastClr="000000"/>
              </a:solidFill>
              <a:ln>
                <a:noFill/>
              </a:ln>
            </c:spPr>
          </c:marker>
          <c:trendline>
            <c:spPr>
              <a:ln w="19050">
                <a:solidFill>
                  <a:sysClr val="windowText" lastClr="000000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data!$BJ$3:$BJ$33</c:f>
              <c:numCache>
                <c:formatCode>General</c:formatCode>
                <c:ptCount val="31"/>
                <c:pt idx="0">
                  <c:v>10.062497833920736</c:v>
                </c:pt>
                <c:pt idx="1">
                  <c:v>12.433295863675326</c:v>
                </c:pt>
                <c:pt idx="2">
                  <c:v>11.17924133795665</c:v>
                </c:pt>
                <c:pt idx="3">
                  <c:v>11.33891725633973</c:v>
                </c:pt>
                <c:pt idx="4">
                  <c:v>11.883730112814767</c:v>
                </c:pt>
                <c:pt idx="5">
                  <c:v>10.943004258145342</c:v>
                </c:pt>
                <c:pt idx="6">
                  <c:v>11.887752655467905</c:v>
                </c:pt>
                <c:pt idx="7">
                  <c:v>10.767178874266891</c:v>
                </c:pt>
                <c:pt idx="8">
                  <c:v>10.670489101666554</c:v>
                </c:pt>
                <c:pt idx="9">
                  <c:v>10.887249999525295</c:v>
                </c:pt>
                <c:pt idx="10">
                  <c:v>10.783052057437761</c:v>
                </c:pt>
                <c:pt idx="11">
                  <c:v>11.487104966555709</c:v>
                </c:pt>
                <c:pt idx="12">
                  <c:v>10.276326157817198</c:v>
                </c:pt>
                <c:pt idx="13">
                  <c:v>12.196375782551311</c:v>
                </c:pt>
                <c:pt idx="14">
                  <c:v>11.584445806379085</c:v>
                </c:pt>
                <c:pt idx="15">
                  <c:v>12.602083199867399</c:v>
                </c:pt>
                <c:pt idx="16">
                  <c:v>14.566596403444665</c:v>
                </c:pt>
                <c:pt idx="17">
                  <c:v>12.811731971966923</c:v>
                </c:pt>
                <c:pt idx="18">
                  <c:v>11.425044619193047</c:v>
                </c:pt>
                <c:pt idx="19">
                  <c:v>10.591496555239949</c:v>
                </c:pt>
                <c:pt idx="20">
                  <c:v>10.831014916336271</c:v>
                </c:pt>
                <c:pt idx="21">
                  <c:v>11.698151134078234</c:v>
                </c:pt>
                <c:pt idx="22">
                  <c:v>11.165450924366091</c:v>
                </c:pt>
                <c:pt idx="23">
                  <c:v>11.285095951665305</c:v>
                </c:pt>
                <c:pt idx="24">
                  <c:v>10.992503947530791</c:v>
                </c:pt>
                <c:pt idx="25">
                  <c:v>12.032605770079664</c:v>
                </c:pt>
                <c:pt idx="26">
                  <c:v>10.522584451585907</c:v>
                </c:pt>
                <c:pt idx="27">
                  <c:v>10.675792433881902</c:v>
                </c:pt>
                <c:pt idx="28">
                  <c:v>10.571701466550861</c:v>
                </c:pt>
                <c:pt idx="29">
                  <c:v>10.951315189365955</c:v>
                </c:pt>
                <c:pt idx="30">
                  <c:v>10.614720200642457</c:v>
                </c:pt>
              </c:numCache>
            </c:numRef>
          </c:xVal>
          <c:yVal>
            <c:numRef>
              <c:f>data!$BR$3:$BR$33</c:f>
              <c:numCache>
                <c:formatCode>General</c:formatCode>
                <c:ptCount val="31"/>
                <c:pt idx="0">
                  <c:v>1.509788032584126E-2</c:v>
                </c:pt>
                <c:pt idx="1">
                  <c:v>1.0098716447163994E-2</c:v>
                </c:pt>
                <c:pt idx="2">
                  <c:v>0.10118947897470262</c:v>
                </c:pt>
                <c:pt idx="3">
                  <c:v>0.11423437146699354</c:v>
                </c:pt>
                <c:pt idx="4">
                  <c:v>8.1848298709365719E-2</c:v>
                </c:pt>
                <c:pt idx="5">
                  <c:v>6.5420725993245749E-2</c:v>
                </c:pt>
                <c:pt idx="6">
                  <c:v>0.1200626916149965</c:v>
                </c:pt>
                <c:pt idx="7">
                  <c:v>0.17058054724060878</c:v>
                </c:pt>
                <c:pt idx="8">
                  <c:v>7.7299958203687361E-2</c:v>
                </c:pt>
                <c:pt idx="9">
                  <c:v>2.1611516171246962E-2</c:v>
                </c:pt>
                <c:pt idx="10">
                  <c:v>0.15314231176214288</c:v>
                </c:pt>
                <c:pt idx="11">
                  <c:v>0.1947748099044648</c:v>
                </c:pt>
                <c:pt idx="12">
                  <c:v>0.1219134208079347</c:v>
                </c:pt>
                <c:pt idx="13">
                  <c:v>9.5607613469985364E-2</c:v>
                </c:pt>
                <c:pt idx="14">
                  <c:v>9.4550058651572427E-2</c:v>
                </c:pt>
                <c:pt idx="15">
                  <c:v>7.7327653216769807E-2</c:v>
                </c:pt>
                <c:pt idx="16">
                  <c:v>2.2240362383805973E-2</c:v>
                </c:pt>
                <c:pt idx="17">
                  <c:v>0.25063848596968008</c:v>
                </c:pt>
                <c:pt idx="18">
                  <c:v>0.23698778210881458</c:v>
                </c:pt>
                <c:pt idx="19">
                  <c:v>0.1326297273526825</c:v>
                </c:pt>
                <c:pt idx="20">
                  <c:v>8.4465539404726592E-2</c:v>
                </c:pt>
                <c:pt idx="21">
                  <c:v>9.969339171908366E-2</c:v>
                </c:pt>
                <c:pt idx="22">
                  <c:v>0.12667204552210284</c:v>
                </c:pt>
                <c:pt idx="23">
                  <c:v>0.27914249114610806</c:v>
                </c:pt>
                <c:pt idx="24">
                  <c:v>8.4843589614148451E-2</c:v>
                </c:pt>
                <c:pt idx="25">
                  <c:v>0.19105079423606444</c:v>
                </c:pt>
                <c:pt idx="26">
                  <c:v>0.10130569390227487</c:v>
                </c:pt>
                <c:pt idx="27">
                  <c:v>0.13837625591869732</c:v>
                </c:pt>
                <c:pt idx="28">
                  <c:v>0.42199154171472508</c:v>
                </c:pt>
                <c:pt idx="29">
                  <c:v>2.8494274842623929E-2</c:v>
                </c:pt>
                <c:pt idx="30">
                  <c:v>3.913577215811441E-2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EE-4B1B-A286-CF9F1E24D03F}"/>
            </c:ext>
          </c:extLst>
        </c:ser>
        <c:ser>
          <c:idx val="1"/>
          <c:order val="1"/>
          <c:tx>
            <c:v>City-year growth FEs</c:v>
          </c:tx>
          <c:spPr>
            <a:ln w="28575">
              <a:noFill/>
            </a:ln>
          </c:spPr>
          <c:marker>
            <c:spPr>
              <a:solidFill>
                <a:sysClr val="window" lastClr="FFFFFF">
                  <a:lumMod val="65000"/>
                </a:sysClr>
              </a:solidFill>
              <a:ln>
                <a:noFill/>
              </a:ln>
            </c:spPr>
          </c:marker>
          <c:trendline>
            <c:spPr>
              <a:ln w="28575"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data!$BJ$3:$BJ$33</c:f>
              <c:numCache>
                <c:formatCode>General</c:formatCode>
                <c:ptCount val="31"/>
                <c:pt idx="0">
                  <c:v>10.062497833920736</c:v>
                </c:pt>
                <c:pt idx="1">
                  <c:v>12.433295863675326</c:v>
                </c:pt>
                <c:pt idx="2">
                  <c:v>11.17924133795665</c:v>
                </c:pt>
                <c:pt idx="3">
                  <c:v>11.33891725633973</c:v>
                </c:pt>
                <c:pt idx="4">
                  <c:v>11.883730112814767</c:v>
                </c:pt>
                <c:pt idx="5">
                  <c:v>10.943004258145342</c:v>
                </c:pt>
                <c:pt idx="6">
                  <c:v>11.887752655467905</c:v>
                </c:pt>
                <c:pt idx="7">
                  <c:v>10.767178874266891</c:v>
                </c:pt>
                <c:pt idx="8">
                  <c:v>10.670489101666554</c:v>
                </c:pt>
                <c:pt idx="9">
                  <c:v>10.887249999525295</c:v>
                </c:pt>
                <c:pt idx="10">
                  <c:v>10.783052057437761</c:v>
                </c:pt>
                <c:pt idx="11">
                  <c:v>11.487104966555709</c:v>
                </c:pt>
                <c:pt idx="12">
                  <c:v>10.276326157817198</c:v>
                </c:pt>
                <c:pt idx="13">
                  <c:v>12.196375782551311</c:v>
                </c:pt>
                <c:pt idx="14">
                  <c:v>11.584445806379085</c:v>
                </c:pt>
                <c:pt idx="15">
                  <c:v>12.602083199867399</c:v>
                </c:pt>
                <c:pt idx="16">
                  <c:v>14.566596403444665</c:v>
                </c:pt>
                <c:pt idx="17">
                  <c:v>12.811731971966923</c:v>
                </c:pt>
                <c:pt idx="18">
                  <c:v>11.425044619193047</c:v>
                </c:pt>
                <c:pt idx="19">
                  <c:v>10.591496555239949</c:v>
                </c:pt>
                <c:pt idx="20">
                  <c:v>10.831014916336271</c:v>
                </c:pt>
                <c:pt idx="21">
                  <c:v>11.698151134078234</c:v>
                </c:pt>
                <c:pt idx="22">
                  <c:v>11.165450924366091</c:v>
                </c:pt>
                <c:pt idx="23">
                  <c:v>11.285095951665305</c:v>
                </c:pt>
                <c:pt idx="24">
                  <c:v>10.992503947530791</c:v>
                </c:pt>
                <c:pt idx="25">
                  <c:v>12.032605770079664</c:v>
                </c:pt>
                <c:pt idx="26">
                  <c:v>10.522584451585907</c:v>
                </c:pt>
                <c:pt idx="27">
                  <c:v>10.675792433881902</c:v>
                </c:pt>
                <c:pt idx="28">
                  <c:v>10.571701466550861</c:v>
                </c:pt>
                <c:pt idx="29">
                  <c:v>10.951315189365955</c:v>
                </c:pt>
                <c:pt idx="30">
                  <c:v>10.614720200642457</c:v>
                </c:pt>
              </c:numCache>
            </c:numRef>
          </c:xVal>
          <c:yVal>
            <c:numRef>
              <c:f>data!$H$3:$H$33</c:f>
              <c:numCache>
                <c:formatCode>General</c:formatCode>
                <c:ptCount val="31"/>
                <c:pt idx="0">
                  <c:v>-0.44819999999999999</c:v>
                </c:pt>
                <c:pt idx="1">
                  <c:v>-0.72289999999999999</c:v>
                </c:pt>
                <c:pt idx="2">
                  <c:v>-0.74209999999999998</c:v>
                </c:pt>
                <c:pt idx="3">
                  <c:v>-0.61070000000000002</c:v>
                </c:pt>
                <c:pt idx="4">
                  <c:v>-0.76239999999999997</c:v>
                </c:pt>
                <c:pt idx="5">
                  <c:v>-0.6099</c:v>
                </c:pt>
                <c:pt idx="6">
                  <c:v>-0.70830000000000004</c:v>
                </c:pt>
                <c:pt idx="7">
                  <c:v>-0.62009999999999998</c:v>
                </c:pt>
                <c:pt idx="8">
                  <c:v>-0.59179999999999999</c:v>
                </c:pt>
                <c:pt idx="9">
                  <c:v>-0.71360000000000001</c:v>
                </c:pt>
                <c:pt idx="10">
                  <c:v>-0.64080000000000004</c:v>
                </c:pt>
                <c:pt idx="11">
                  <c:v>-0.45629999999999998</c:v>
                </c:pt>
                <c:pt idx="12">
                  <c:v>-0.48930000000000001</c:v>
                </c:pt>
                <c:pt idx="13">
                  <c:v>-0.73709999999999998</c:v>
                </c:pt>
                <c:pt idx="14">
                  <c:v>-0.5544</c:v>
                </c:pt>
                <c:pt idx="15">
                  <c:v>-0.77969999999999995</c:v>
                </c:pt>
                <c:pt idx="16">
                  <c:v>-0.93489999999999995</c:v>
                </c:pt>
                <c:pt idx="17">
                  <c:v>-0.64180000000000004</c:v>
                </c:pt>
                <c:pt idx="18">
                  <c:v>-0.50429999999999997</c:v>
                </c:pt>
                <c:pt idx="19">
                  <c:v>-0.27850000000000003</c:v>
                </c:pt>
                <c:pt idx="20">
                  <c:v>-0.83120000000000005</c:v>
                </c:pt>
                <c:pt idx="21">
                  <c:v>-0.65249999999999997</c:v>
                </c:pt>
                <c:pt idx="22">
                  <c:v>-0.66910000000000003</c:v>
                </c:pt>
                <c:pt idx="23">
                  <c:v>-0.54110000000000003</c:v>
                </c:pt>
                <c:pt idx="24">
                  <c:v>-0.67279999999999995</c:v>
                </c:pt>
                <c:pt idx="25">
                  <c:v>-0.61799999999999999</c:v>
                </c:pt>
                <c:pt idx="26">
                  <c:v>-0.69210000000000005</c:v>
                </c:pt>
                <c:pt idx="27">
                  <c:v>-0.51749999999999996</c:v>
                </c:pt>
                <c:pt idx="28">
                  <c:v>-0.3231</c:v>
                </c:pt>
                <c:pt idx="29">
                  <c:v>-0.75549999999999995</c:v>
                </c:pt>
                <c:pt idx="30">
                  <c:v>-0.63639999999999997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3EE-4B1B-A286-CF9F1E24D0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270976"/>
        <c:axId val="198271552"/>
      </c:scatterChart>
      <c:valAx>
        <c:axId val="198270976"/>
        <c:scaling>
          <c:orientation val="minMax"/>
          <c:min val="9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Log 1901 City Population</a:t>
                </a:r>
                <a:endParaRPr lang="en-US" sz="2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98271552"/>
        <c:crossesAt val="-4.5"/>
        <c:crossBetween val="midCat"/>
      </c:valAx>
      <c:valAx>
        <c:axId val="198271552"/>
        <c:scaling>
          <c:orientation val="minMax"/>
          <c:max val="1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Growth of City Working Pop.  (1901-1911)</a:t>
                </a:r>
                <a:endParaRPr lang="en-US" sz="2000">
                  <a:effectLst/>
                </a:endParaRPr>
              </a:p>
              <a:p>
                <a:pPr>
                  <a:defRPr sz="2000"/>
                </a:pPr>
                <a:endParaRPr lang="en-US" sz="2000">
                  <a:effectLst/>
                </a:endParaRPr>
              </a:p>
            </c:rich>
          </c:tx>
          <c:layout>
            <c:manualLayout>
              <c:xMode val="edge"/>
              <c:yMode val="edge"/>
              <c:x val="1.7230174373861748E-2"/>
              <c:y val="7.6888648489138442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98270976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8464169654921438"/>
          <c:y val="4.3319017464596668E-2"/>
          <c:w val="0.36849638030849075"/>
          <c:h val="0.16826583378964768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42760472164177"/>
          <c:y val="2.7317569103027545E-2"/>
          <c:w val="0.84370170995760851"/>
          <c:h val="0.84471270269107146"/>
        </c:manualLayout>
      </c:layout>
      <c:scatterChart>
        <c:scatterStyle val="lineMarker"/>
        <c:varyColors val="0"/>
        <c:ser>
          <c:idx val="0"/>
          <c:order val="0"/>
          <c:tx>
            <c:v>Actual city growth</c:v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ysClr val="windowText" lastClr="000000"/>
              </a:solidFill>
              <a:ln>
                <a:noFill/>
              </a:ln>
            </c:spPr>
          </c:marker>
          <c:trendline>
            <c:spPr>
              <a:ln w="19050">
                <a:solidFill>
                  <a:sysClr val="windowText" lastClr="000000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data!$BI$3:$BI$33</c:f>
              <c:numCache>
                <c:formatCode>General</c:formatCode>
                <c:ptCount val="31"/>
                <c:pt idx="0">
                  <c:v>10.112978327396551</c:v>
                </c:pt>
                <c:pt idx="1">
                  <c:v>12.320445428434672</c:v>
                </c:pt>
                <c:pt idx="2">
                  <c:v>11.122028721037461</c:v>
                </c:pt>
                <c:pt idx="3">
                  <c:v>10.993462647808574</c:v>
                </c:pt>
                <c:pt idx="4">
                  <c:v>11.638059195726994</c:v>
                </c:pt>
                <c:pt idx="5">
                  <c:v>10.880722855037638</c:v>
                </c:pt>
                <c:pt idx="6">
                  <c:v>11.505941131195783</c:v>
                </c:pt>
                <c:pt idx="7">
                  <c:v>10.623714737499816</c:v>
                </c:pt>
                <c:pt idx="8">
                  <c:v>10.391177600899962</c:v>
                </c:pt>
                <c:pt idx="9">
                  <c:v>10.768611297835038</c:v>
                </c:pt>
                <c:pt idx="10">
                  <c:v>10.775199241012317</c:v>
                </c:pt>
                <c:pt idx="11">
                  <c:v>11.304855238153497</c:v>
                </c:pt>
                <c:pt idx="12">
                  <c:v>10.161225748614838</c:v>
                </c:pt>
                <c:pt idx="13">
                  <c:v>12.042547327440298</c:v>
                </c:pt>
                <c:pt idx="14">
                  <c:v>11.373502465147553</c:v>
                </c:pt>
                <c:pt idx="15">
                  <c:v>12.315760783507724</c:v>
                </c:pt>
                <c:pt idx="16">
                  <c:v>14.468902362464195</c:v>
                </c:pt>
                <c:pt idx="17">
                  <c:v>12.724276979533988</c:v>
                </c:pt>
                <c:pt idx="18">
                  <c:v>11.273563605008045</c:v>
                </c:pt>
                <c:pt idx="19">
                  <c:v>10.263780941997572</c:v>
                </c:pt>
                <c:pt idx="20">
                  <c:v>10.751263869873119</c:v>
                </c:pt>
                <c:pt idx="21">
                  <c:v>11.536768936654678</c:v>
                </c:pt>
                <c:pt idx="22">
                  <c:v>11.120223559562419</c:v>
                </c:pt>
                <c:pt idx="23">
                  <c:v>11.074048340516821</c:v>
                </c:pt>
                <c:pt idx="24">
                  <c:v>10.97790960240302</c:v>
                </c:pt>
                <c:pt idx="25">
                  <c:v>11.841372730329084</c:v>
                </c:pt>
                <c:pt idx="26">
                  <c:v>10.307184431581645</c:v>
                </c:pt>
                <c:pt idx="27">
                  <c:v>10.176106747310863</c:v>
                </c:pt>
                <c:pt idx="28">
                  <c:v>10.510831716653778</c:v>
                </c:pt>
                <c:pt idx="29">
                  <c:v>10.807098231252908</c:v>
                </c:pt>
                <c:pt idx="30">
                  <c:v>10.464587952175741</c:v>
                </c:pt>
              </c:numCache>
            </c:numRef>
          </c:xVal>
          <c:yVal>
            <c:numRef>
              <c:f>data!$BQ$3:$BQ$33</c:f>
              <c:numCache>
                <c:formatCode>General</c:formatCode>
                <c:ptCount val="31"/>
                <c:pt idx="0">
                  <c:v>-4.9227525242285387E-2</c:v>
                </c:pt>
                <c:pt idx="1">
                  <c:v>0.11946448799022449</c:v>
                </c:pt>
                <c:pt idx="2">
                  <c:v>5.8880922462857567E-2</c:v>
                </c:pt>
                <c:pt idx="3">
                  <c:v>0.41263196826037252</c:v>
                </c:pt>
                <c:pt idx="4">
                  <c:v>0.2784787787876114</c:v>
                </c:pt>
                <c:pt idx="5">
                  <c:v>6.4261789168642502E-2</c:v>
                </c:pt>
                <c:pt idx="6">
                  <c:v>0.46493595424152101</c:v>
                </c:pt>
                <c:pt idx="7">
                  <c:v>0.1542654143753954</c:v>
                </c:pt>
                <c:pt idx="8">
                  <c:v>0.32221915200638607</c:v>
                </c:pt>
                <c:pt idx="9">
                  <c:v>0.12596303624805288</c:v>
                </c:pt>
                <c:pt idx="10">
                  <c:v>7.8837306566290257E-3</c:v>
                </c:pt>
                <c:pt idx="11">
                  <c:v>0.19991380902542633</c:v>
                </c:pt>
                <c:pt idx="12">
                  <c:v>0.12198608964451314</c:v>
                </c:pt>
                <c:pt idx="13">
                  <c:v>0.16629079839132305</c:v>
                </c:pt>
                <c:pt idx="14">
                  <c:v>0.23484238843032212</c:v>
                </c:pt>
                <c:pt idx="15">
                  <c:v>0.33152169042861113</c:v>
                </c:pt>
                <c:pt idx="16">
                  <c:v>0.10262537531561371</c:v>
                </c:pt>
                <c:pt idx="17">
                  <c:v>9.1393142387478338E-2</c:v>
                </c:pt>
                <c:pt idx="18">
                  <c:v>0.16355621053701422</c:v>
                </c:pt>
                <c:pt idx="19">
                  <c:v>0.38779424585876199</c:v>
                </c:pt>
                <c:pt idx="20">
                  <c:v>8.3017413095161599E-2</c:v>
                </c:pt>
                <c:pt idx="21">
                  <c:v>0.17513401618935096</c:v>
                </c:pt>
                <c:pt idx="22">
                  <c:v>4.6265716866845372E-2</c:v>
                </c:pt>
                <c:pt idx="23">
                  <c:v>0.2349711520565792</c:v>
                </c:pt>
                <c:pt idx="24">
                  <c:v>1.4701362565310931E-2</c:v>
                </c:pt>
                <c:pt idx="25">
                  <c:v>0.21074157012118289</c:v>
                </c:pt>
                <c:pt idx="26">
                  <c:v>0.24035796573947307</c:v>
                </c:pt>
                <c:pt idx="27">
                  <c:v>0.64820313689660425</c:v>
                </c:pt>
                <c:pt idx="28">
                  <c:v>6.2760480509928898E-2</c:v>
                </c:pt>
                <c:pt idx="29">
                  <c:v>0.15513469718452502</c:v>
                </c:pt>
                <c:pt idx="30">
                  <c:v>0.16198790368595231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95-4B85-9528-75668E6BC45C}"/>
            </c:ext>
          </c:extLst>
        </c:ser>
        <c:ser>
          <c:idx val="1"/>
          <c:order val="1"/>
          <c:tx>
            <c:v>City-year growth FEs</c:v>
          </c:tx>
          <c:spPr>
            <a:ln w="28575">
              <a:noFill/>
            </a:ln>
          </c:spPr>
          <c:marker>
            <c:spPr>
              <a:solidFill>
                <a:sysClr val="window" lastClr="FFFFFF">
                  <a:lumMod val="65000"/>
                </a:sysClr>
              </a:solidFill>
              <a:ln>
                <a:noFill/>
              </a:ln>
            </c:spPr>
          </c:marker>
          <c:trendline>
            <c:spPr>
              <a:ln w="28575"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data!$BI$3:$BI$33</c:f>
              <c:numCache>
                <c:formatCode>General</c:formatCode>
                <c:ptCount val="31"/>
                <c:pt idx="0">
                  <c:v>10.112978327396551</c:v>
                </c:pt>
                <c:pt idx="1">
                  <c:v>12.320445428434672</c:v>
                </c:pt>
                <c:pt idx="2">
                  <c:v>11.122028721037461</c:v>
                </c:pt>
                <c:pt idx="3">
                  <c:v>10.993462647808574</c:v>
                </c:pt>
                <c:pt idx="4">
                  <c:v>11.638059195726994</c:v>
                </c:pt>
                <c:pt idx="5">
                  <c:v>10.880722855037638</c:v>
                </c:pt>
                <c:pt idx="6">
                  <c:v>11.505941131195783</c:v>
                </c:pt>
                <c:pt idx="7">
                  <c:v>10.623714737499816</c:v>
                </c:pt>
                <c:pt idx="8">
                  <c:v>10.391177600899962</c:v>
                </c:pt>
                <c:pt idx="9">
                  <c:v>10.768611297835038</c:v>
                </c:pt>
                <c:pt idx="10">
                  <c:v>10.775199241012317</c:v>
                </c:pt>
                <c:pt idx="11">
                  <c:v>11.304855238153497</c:v>
                </c:pt>
                <c:pt idx="12">
                  <c:v>10.161225748614838</c:v>
                </c:pt>
                <c:pt idx="13">
                  <c:v>12.042547327440298</c:v>
                </c:pt>
                <c:pt idx="14">
                  <c:v>11.373502465147553</c:v>
                </c:pt>
                <c:pt idx="15">
                  <c:v>12.315760783507724</c:v>
                </c:pt>
                <c:pt idx="16">
                  <c:v>14.468902362464195</c:v>
                </c:pt>
                <c:pt idx="17">
                  <c:v>12.724276979533988</c:v>
                </c:pt>
                <c:pt idx="18">
                  <c:v>11.273563605008045</c:v>
                </c:pt>
                <c:pt idx="19">
                  <c:v>10.263780941997572</c:v>
                </c:pt>
                <c:pt idx="20">
                  <c:v>10.751263869873119</c:v>
                </c:pt>
                <c:pt idx="21">
                  <c:v>11.536768936654678</c:v>
                </c:pt>
                <c:pt idx="22">
                  <c:v>11.120223559562419</c:v>
                </c:pt>
                <c:pt idx="23">
                  <c:v>11.074048340516821</c:v>
                </c:pt>
                <c:pt idx="24">
                  <c:v>10.97790960240302</c:v>
                </c:pt>
                <c:pt idx="25">
                  <c:v>11.841372730329084</c:v>
                </c:pt>
                <c:pt idx="26">
                  <c:v>10.307184431581645</c:v>
                </c:pt>
                <c:pt idx="27">
                  <c:v>10.176106747310863</c:v>
                </c:pt>
                <c:pt idx="28">
                  <c:v>10.510831716653778</c:v>
                </c:pt>
                <c:pt idx="29">
                  <c:v>10.807098231252908</c:v>
                </c:pt>
                <c:pt idx="30">
                  <c:v>10.464587952175741</c:v>
                </c:pt>
              </c:numCache>
            </c:numRef>
          </c:xVal>
          <c:yVal>
            <c:numRef>
              <c:f>data!$G$3:$G$33</c:f>
              <c:numCache>
                <c:formatCode>General</c:formatCode>
                <c:ptCount val="31"/>
                <c:pt idx="0">
                  <c:v>-0.78269999999999995</c:v>
                </c:pt>
                <c:pt idx="1">
                  <c:v>-0.57979999999999998</c:v>
                </c:pt>
                <c:pt idx="2">
                  <c:v>-0.2006</c:v>
                </c:pt>
                <c:pt idx="3">
                  <c:v>-7.2800000000000004E-2</c:v>
                </c:pt>
                <c:pt idx="4">
                  <c:v>-0.21590000000000001</c:v>
                </c:pt>
                <c:pt idx="5">
                  <c:v>-0.47799999999999998</c:v>
                </c:pt>
                <c:pt idx="6">
                  <c:v>-0.17249999999999999</c:v>
                </c:pt>
                <c:pt idx="7">
                  <c:v>-0.41889999999999999</c:v>
                </c:pt>
                <c:pt idx="8">
                  <c:v>-0.22459999999999999</c:v>
                </c:pt>
                <c:pt idx="9">
                  <c:v>-0.36870000000000003</c:v>
                </c:pt>
                <c:pt idx="10">
                  <c:v>-0.39650000000000002</c:v>
                </c:pt>
                <c:pt idx="11">
                  <c:v>-0.48499999999999999</c:v>
                </c:pt>
                <c:pt idx="12">
                  <c:v>-0.40279999999999999</c:v>
                </c:pt>
                <c:pt idx="13">
                  <c:v>-0.39539999999999997</c:v>
                </c:pt>
                <c:pt idx="14">
                  <c:v>-0.34079999999999999</c:v>
                </c:pt>
                <c:pt idx="15">
                  <c:v>-0.21310000000000001</c:v>
                </c:pt>
                <c:pt idx="16">
                  <c:v>-0.64790000000000003</c:v>
                </c:pt>
                <c:pt idx="17">
                  <c:v>-0.41360000000000002</c:v>
                </c:pt>
                <c:pt idx="18">
                  <c:v>-0.46210000000000001</c:v>
                </c:pt>
                <c:pt idx="19">
                  <c:v>-7.2800000000000004E-2</c:v>
                </c:pt>
                <c:pt idx="20">
                  <c:v>-0.4123</c:v>
                </c:pt>
                <c:pt idx="21">
                  <c:v>-0.35680000000000001</c:v>
                </c:pt>
                <c:pt idx="22">
                  <c:v>-0.38840000000000002</c:v>
                </c:pt>
                <c:pt idx="23">
                  <c:v>-0.37890000000000001</c:v>
                </c:pt>
                <c:pt idx="24">
                  <c:v>-0.2767</c:v>
                </c:pt>
                <c:pt idx="25">
                  <c:v>-0.35699999999999998</c:v>
                </c:pt>
                <c:pt idx="26">
                  <c:v>-0.24460000000000001</c:v>
                </c:pt>
                <c:pt idx="27">
                  <c:v>-6.8099999999999994E-2</c:v>
                </c:pt>
                <c:pt idx="28">
                  <c:v>-0.2545</c:v>
                </c:pt>
                <c:pt idx="29">
                  <c:v>-0.38269999999999998</c:v>
                </c:pt>
                <c:pt idx="30">
                  <c:v>-0.44059999999999999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795-4B85-9528-75668E6BC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273280"/>
        <c:axId val="198273856"/>
      </c:scatterChart>
      <c:valAx>
        <c:axId val="198273280"/>
        <c:scaling>
          <c:orientation val="minMax"/>
          <c:min val="9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Log 1891 City Population</a:t>
                </a:r>
                <a:endParaRPr lang="en-US" sz="2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98273856"/>
        <c:crossesAt val="-4.5"/>
        <c:crossBetween val="midCat"/>
      </c:valAx>
      <c:valAx>
        <c:axId val="198273856"/>
        <c:scaling>
          <c:orientation val="minMax"/>
          <c:max val="1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Growth of City Working Pop.  (1891-1901)</a:t>
                </a:r>
                <a:endParaRPr lang="en-US" sz="2000">
                  <a:effectLst/>
                </a:endParaRPr>
              </a:p>
              <a:p>
                <a:pPr>
                  <a:defRPr sz="2000"/>
                </a:pPr>
                <a:endParaRPr lang="en-US" sz="2000">
                  <a:effectLst/>
                </a:endParaRPr>
              </a:p>
            </c:rich>
          </c:tx>
          <c:layout>
            <c:manualLayout>
              <c:xMode val="edge"/>
              <c:yMode val="edge"/>
              <c:x val="1.0225677520321634E-3"/>
              <c:y val="0.125335081001360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98273280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4056231540334354"/>
          <c:y val="3.9573423998382096E-2"/>
          <c:w val="0.41550463165075507"/>
          <c:h val="0.17979548213823499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42760472164177"/>
          <c:y val="2.7317569103027545E-2"/>
          <c:w val="0.84370170995760851"/>
          <c:h val="0.84471270269107146"/>
        </c:manualLayout>
      </c:layout>
      <c:scatterChart>
        <c:scatterStyle val="lineMarker"/>
        <c:varyColors val="0"/>
        <c:ser>
          <c:idx val="0"/>
          <c:order val="0"/>
          <c:tx>
            <c:v>Actual city growth</c:v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ysClr val="windowText" lastClr="000000"/>
              </a:solidFill>
              <a:ln>
                <a:noFill/>
              </a:ln>
            </c:spPr>
          </c:marker>
          <c:trendline>
            <c:spPr>
              <a:ln w="19050">
                <a:solidFill>
                  <a:sysClr val="windowText" lastClr="000000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data!$BH$3:$BH$33</c:f>
              <c:numCache>
                <c:formatCode>General</c:formatCode>
                <c:ptCount val="31"/>
                <c:pt idx="0">
                  <c:v>10.117590359198189</c:v>
                </c:pt>
                <c:pt idx="1">
                  <c:v>12.098576517741925</c:v>
                </c:pt>
                <c:pt idx="2">
                  <c:v>10.979394003668601</c:v>
                </c:pt>
                <c:pt idx="3">
                  <c:v>10.846595467769308</c:v>
                </c:pt>
                <c:pt idx="4">
                  <c:v>11.428118928260151</c:v>
                </c:pt>
                <c:pt idx="5">
                  <c:v>10.800473133352277</c:v>
                </c:pt>
                <c:pt idx="6">
                  <c:v>11.407642724065646</c:v>
                </c:pt>
                <c:pt idx="7">
                  <c:v>10.454235566299538</c:v>
                </c:pt>
                <c:pt idx="8">
                  <c:v>10.100328195429285</c:v>
                </c:pt>
                <c:pt idx="9">
                  <c:v>10.51200234225537</c:v>
                </c:pt>
                <c:pt idx="10">
                  <c:v>10.435027152899224</c:v>
                </c:pt>
                <c:pt idx="11">
                  <c:v>11.037161275511469</c:v>
                </c:pt>
                <c:pt idx="12">
                  <c:v>9.9977062277751099</c:v>
                </c:pt>
                <c:pt idx="13">
                  <c:v>11.809579667220213</c:v>
                </c:pt>
                <c:pt idx="14">
                  <c:v>10.99046576030587</c:v>
                </c:pt>
                <c:pt idx="15">
                  <c:v>12.368357297587131</c:v>
                </c:pt>
                <c:pt idx="16">
                  <c:v>14.350959523628795</c:v>
                </c:pt>
                <c:pt idx="17">
                  <c:v>12.410897428085386</c:v>
                </c:pt>
                <c:pt idx="18">
                  <c:v>10.989267862388859</c:v>
                </c:pt>
                <c:pt idx="19">
                  <c:v>10.078826453902199</c:v>
                </c:pt>
                <c:pt idx="20">
                  <c:v>10.61378679191364</c:v>
                </c:pt>
                <c:pt idx="21">
                  <c:v>11.434682802908744</c:v>
                </c:pt>
                <c:pt idx="22">
                  <c:v>10.958409152579504</c:v>
                </c:pt>
                <c:pt idx="23">
                  <c:v>10.888016204326332</c:v>
                </c:pt>
                <c:pt idx="24">
                  <c:v>10.872617383426002</c:v>
                </c:pt>
                <c:pt idx="25">
                  <c:v>11.665783881613542</c:v>
                </c:pt>
                <c:pt idx="26">
                  <c:v>9.9487476839409918</c:v>
                </c:pt>
                <c:pt idx="27">
                  <c:v>10.072217155810616</c:v>
                </c:pt>
                <c:pt idx="28">
                  <c:v>10.343740486129956</c:v>
                </c:pt>
                <c:pt idx="29">
                  <c:v>10.67625427432424</c:v>
                </c:pt>
                <c:pt idx="30">
                  <c:v>10.341129392339514</c:v>
                </c:pt>
              </c:numCache>
            </c:numRef>
          </c:xVal>
          <c:yVal>
            <c:numRef>
              <c:f>data!$BP$3:$BP$33</c:f>
              <c:numCache>
                <c:formatCode>General</c:formatCode>
                <c:ptCount val="31"/>
                <c:pt idx="0">
                  <c:v>-4.6014127144298686E-3</c:v>
                </c:pt>
                <c:pt idx="1">
                  <c:v>0.24840771423481203</c:v>
                </c:pt>
                <c:pt idx="2">
                  <c:v>0.1533084411709546</c:v>
                </c:pt>
                <c:pt idx="3">
                  <c:v>0.15820012071886136</c:v>
                </c:pt>
                <c:pt idx="4">
                  <c:v>0.23360437144194451</c:v>
                </c:pt>
                <c:pt idx="5">
                  <c:v>8.3557621727428436E-2</c:v>
                </c:pt>
                <c:pt idx="6">
                  <c:v>0.10329196618040819</c:v>
                </c:pt>
                <c:pt idx="7">
                  <c:v>0.18468767115390158</c:v>
                </c:pt>
                <c:pt idx="8">
                  <c:v>0.3375631390907971</c:v>
                </c:pt>
                <c:pt idx="9">
                  <c:v>0.29253958752788811</c:v>
                </c:pt>
                <c:pt idx="10">
                  <c:v>0.40518938614792394</c:v>
                </c:pt>
                <c:pt idx="11">
                  <c:v>0.30694710416633142</c:v>
                </c:pt>
                <c:pt idx="12">
                  <c:v>0.17764834364761559</c:v>
                </c:pt>
                <c:pt idx="13">
                  <c:v>0.26234065484818075</c:v>
                </c:pt>
                <c:pt idx="14">
                  <c:v>0.46673186524129096</c:v>
                </c:pt>
                <c:pt idx="15">
                  <c:v>-5.1237252326357452E-2</c:v>
                </c:pt>
                <c:pt idx="16">
                  <c:v>0.12517979294175499</c:v>
                </c:pt>
                <c:pt idx="17">
                  <c:v>0.36804067432026139</c:v>
                </c:pt>
                <c:pt idx="18">
                  <c:v>0.32882586308770151</c:v>
                </c:pt>
                <c:pt idx="19">
                  <c:v>0.20316368061091764</c:v>
                </c:pt>
                <c:pt idx="20">
                  <c:v>0.14737540548510764</c:v>
                </c:pt>
                <c:pt idx="21">
                  <c:v>0.10747885892250794</c:v>
                </c:pt>
                <c:pt idx="22">
                  <c:v>0.17564203012100635</c:v>
                </c:pt>
                <c:pt idx="23">
                  <c:v>0.20446096654275092</c:v>
                </c:pt>
                <c:pt idx="24">
                  <c:v>0.11103522850150817</c:v>
                </c:pt>
                <c:pt idx="25">
                  <c:v>0.19194788698547838</c:v>
                </c:pt>
                <c:pt idx="26">
                  <c:v>0.43109050941412597</c:v>
                </c:pt>
                <c:pt idx="27">
                  <c:v>0.10947795235681702</c:v>
                </c:pt>
                <c:pt idx="28">
                  <c:v>0.18186208228703882</c:v>
                </c:pt>
                <c:pt idx="29">
                  <c:v>0.13978991111624148</c:v>
                </c:pt>
                <c:pt idx="30">
                  <c:v>0.13140311804008908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FA-447E-A2C2-43985DA57882}"/>
            </c:ext>
          </c:extLst>
        </c:ser>
        <c:ser>
          <c:idx val="1"/>
          <c:order val="1"/>
          <c:tx>
            <c:v>City-year growth FEs</c:v>
          </c:tx>
          <c:spPr>
            <a:ln w="28575">
              <a:noFill/>
            </a:ln>
          </c:spPr>
          <c:marker>
            <c:spPr>
              <a:solidFill>
                <a:sysClr val="window" lastClr="FFFFFF">
                  <a:lumMod val="65000"/>
                </a:sysClr>
              </a:solidFill>
              <a:ln>
                <a:noFill/>
              </a:ln>
            </c:spPr>
          </c:marker>
          <c:trendline>
            <c:spPr>
              <a:ln w="28575"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data!$BH$3:$BH$33</c:f>
              <c:numCache>
                <c:formatCode>General</c:formatCode>
                <c:ptCount val="31"/>
                <c:pt idx="0">
                  <c:v>10.117590359198189</c:v>
                </c:pt>
                <c:pt idx="1">
                  <c:v>12.098576517741925</c:v>
                </c:pt>
                <c:pt idx="2">
                  <c:v>10.979394003668601</c:v>
                </c:pt>
                <c:pt idx="3">
                  <c:v>10.846595467769308</c:v>
                </c:pt>
                <c:pt idx="4">
                  <c:v>11.428118928260151</c:v>
                </c:pt>
                <c:pt idx="5">
                  <c:v>10.800473133352277</c:v>
                </c:pt>
                <c:pt idx="6">
                  <c:v>11.407642724065646</c:v>
                </c:pt>
                <c:pt idx="7">
                  <c:v>10.454235566299538</c:v>
                </c:pt>
                <c:pt idx="8">
                  <c:v>10.100328195429285</c:v>
                </c:pt>
                <c:pt idx="9">
                  <c:v>10.51200234225537</c:v>
                </c:pt>
                <c:pt idx="10">
                  <c:v>10.435027152899224</c:v>
                </c:pt>
                <c:pt idx="11">
                  <c:v>11.037161275511469</c:v>
                </c:pt>
                <c:pt idx="12">
                  <c:v>9.9977062277751099</c:v>
                </c:pt>
                <c:pt idx="13">
                  <c:v>11.809579667220213</c:v>
                </c:pt>
                <c:pt idx="14">
                  <c:v>10.99046576030587</c:v>
                </c:pt>
                <c:pt idx="15">
                  <c:v>12.368357297587131</c:v>
                </c:pt>
                <c:pt idx="16">
                  <c:v>14.350959523628795</c:v>
                </c:pt>
                <c:pt idx="17">
                  <c:v>12.410897428085386</c:v>
                </c:pt>
                <c:pt idx="18">
                  <c:v>10.989267862388859</c:v>
                </c:pt>
                <c:pt idx="19">
                  <c:v>10.078826453902199</c:v>
                </c:pt>
                <c:pt idx="20">
                  <c:v>10.61378679191364</c:v>
                </c:pt>
                <c:pt idx="21">
                  <c:v>11.434682802908744</c:v>
                </c:pt>
                <c:pt idx="22">
                  <c:v>10.958409152579504</c:v>
                </c:pt>
                <c:pt idx="23">
                  <c:v>10.888016204326332</c:v>
                </c:pt>
                <c:pt idx="24">
                  <c:v>10.872617383426002</c:v>
                </c:pt>
                <c:pt idx="25">
                  <c:v>11.665783881613542</c:v>
                </c:pt>
                <c:pt idx="26">
                  <c:v>9.9487476839409918</c:v>
                </c:pt>
                <c:pt idx="27">
                  <c:v>10.072217155810616</c:v>
                </c:pt>
                <c:pt idx="28">
                  <c:v>10.343740486129956</c:v>
                </c:pt>
                <c:pt idx="29">
                  <c:v>10.67625427432424</c:v>
                </c:pt>
                <c:pt idx="30">
                  <c:v>10.341129392339514</c:v>
                </c:pt>
              </c:numCache>
            </c:numRef>
          </c:xVal>
          <c:yVal>
            <c:numRef>
              <c:f>data!$F$3:$F$33</c:f>
              <c:numCache>
                <c:formatCode>General</c:formatCode>
                <c:ptCount val="31"/>
                <c:pt idx="0">
                  <c:v>-0.69399999999999995</c:v>
                </c:pt>
                <c:pt idx="1">
                  <c:v>-0.58020000000000005</c:v>
                </c:pt>
                <c:pt idx="2">
                  <c:v>-0.45989999999999998</c:v>
                </c:pt>
                <c:pt idx="3">
                  <c:v>-0.62450000000000006</c:v>
                </c:pt>
                <c:pt idx="4">
                  <c:v>-0.61439999999999995</c:v>
                </c:pt>
                <c:pt idx="5">
                  <c:v>-0.70520000000000005</c:v>
                </c:pt>
                <c:pt idx="6">
                  <c:v>-0.70630000000000004</c:v>
                </c:pt>
                <c:pt idx="7">
                  <c:v>-0.6502</c:v>
                </c:pt>
                <c:pt idx="8">
                  <c:v>-0.39450000000000002</c:v>
                </c:pt>
                <c:pt idx="9">
                  <c:v>-0.5373</c:v>
                </c:pt>
                <c:pt idx="10">
                  <c:v>-0.54649999999999999</c:v>
                </c:pt>
                <c:pt idx="11">
                  <c:v>-0.50690000000000002</c:v>
                </c:pt>
                <c:pt idx="12">
                  <c:v>-0.54910000000000003</c:v>
                </c:pt>
                <c:pt idx="13">
                  <c:v>-0.62080000000000002</c:v>
                </c:pt>
                <c:pt idx="14">
                  <c:v>-0.45850000000000002</c:v>
                </c:pt>
                <c:pt idx="15">
                  <c:v>-0.96989999999999998</c:v>
                </c:pt>
                <c:pt idx="16">
                  <c:v>-0.86180000000000001</c:v>
                </c:pt>
                <c:pt idx="17">
                  <c:v>-0.54990000000000006</c:v>
                </c:pt>
                <c:pt idx="18">
                  <c:v>-0.54600000000000004</c:v>
                </c:pt>
                <c:pt idx="19">
                  <c:v>-0.49390000000000001</c:v>
                </c:pt>
                <c:pt idx="20">
                  <c:v>-0.66420000000000001</c:v>
                </c:pt>
                <c:pt idx="21">
                  <c:v>-0.69399999999999995</c:v>
                </c:pt>
                <c:pt idx="22">
                  <c:v>-0.57789999999999997</c:v>
                </c:pt>
                <c:pt idx="23">
                  <c:v>-0.58940000000000003</c:v>
                </c:pt>
                <c:pt idx="24">
                  <c:v>-0.56620000000000004</c:v>
                </c:pt>
                <c:pt idx="25">
                  <c:v>-0.61670000000000003</c:v>
                </c:pt>
                <c:pt idx="26">
                  <c:v>-0.3891</c:v>
                </c:pt>
                <c:pt idx="27">
                  <c:v>-0.70330000000000004</c:v>
                </c:pt>
                <c:pt idx="28">
                  <c:v>-0.505</c:v>
                </c:pt>
                <c:pt idx="29">
                  <c:v>-0.60740000000000005</c:v>
                </c:pt>
                <c:pt idx="30">
                  <c:v>-0.60519999999999996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FA-447E-A2C2-43985DA578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275584"/>
        <c:axId val="198276160"/>
      </c:scatterChart>
      <c:valAx>
        <c:axId val="198275584"/>
        <c:scaling>
          <c:orientation val="minMax"/>
          <c:min val="9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Log 1881 City Population</a:t>
                </a:r>
                <a:endParaRPr lang="en-US" sz="2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98276160"/>
        <c:crossesAt val="-4.5"/>
        <c:crossBetween val="midCat"/>
      </c:valAx>
      <c:valAx>
        <c:axId val="198276160"/>
        <c:scaling>
          <c:orientation val="minMax"/>
          <c:max val="1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 b="1" i="0" baseline="0">
                    <a:effectLst/>
                  </a:rPr>
                  <a:t>Growth of City Working Pop.  (1881-1891)</a:t>
                </a:r>
                <a:endParaRPr lang="en-US" sz="1800">
                  <a:effectLst/>
                </a:endParaRPr>
              </a:p>
              <a:p>
                <a:pPr>
                  <a:defRPr/>
                </a:pPr>
                <a:endParaRPr lang="en-US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98275584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4486729335264084"/>
          <c:y val="3.726132534035962E-2"/>
          <c:w val="0.40827078350506429"/>
          <c:h val="0.17230429520580573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42760472164177"/>
          <c:y val="2.7317569103027545E-2"/>
          <c:w val="0.84370170995760851"/>
          <c:h val="0.84471270269107146"/>
        </c:manualLayout>
      </c:layout>
      <c:scatterChart>
        <c:scatterStyle val="lineMarker"/>
        <c:varyColors val="0"/>
        <c:ser>
          <c:idx val="0"/>
          <c:order val="0"/>
          <c:tx>
            <c:v>Actual city growth</c:v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ysClr val="windowText" lastClr="000000"/>
              </a:solidFill>
              <a:ln>
                <a:noFill/>
              </a:ln>
            </c:spPr>
          </c:marker>
          <c:trendline>
            <c:spPr>
              <a:ln w="19050">
                <a:solidFill>
                  <a:sysClr val="windowText" lastClr="000000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data!$BG$3:$BG$33</c:f>
              <c:numCache>
                <c:formatCode>General</c:formatCode>
                <c:ptCount val="31"/>
                <c:pt idx="0">
                  <c:v>10.239995502805316</c:v>
                </c:pt>
                <c:pt idx="1">
                  <c:v>11.959270165939831</c:v>
                </c:pt>
                <c:pt idx="2">
                  <c:v>10.74041034902671</c:v>
                </c:pt>
                <c:pt idx="3">
                  <c:v>10.717701261075517</c:v>
                </c:pt>
                <c:pt idx="4">
                  <c:v>11.303351923184717</c:v>
                </c:pt>
                <c:pt idx="5">
                  <c:v>10.70696786478042</c:v>
                </c:pt>
                <c:pt idx="6">
                  <c:v>11.363485339706285</c:v>
                </c:pt>
                <c:pt idx="7">
                  <c:v>10.051217664560463</c:v>
                </c:pt>
                <c:pt idx="8">
                  <c:v>9.8480805452643896</c:v>
                </c:pt>
                <c:pt idx="9">
                  <c:v>10.466611465513152</c:v>
                </c:pt>
                <c:pt idx="10">
                  <c:v>10.456021178201889</c:v>
                </c:pt>
                <c:pt idx="11">
                  <c:v>10.877688637695117</c:v>
                </c:pt>
                <c:pt idx="12">
                  <c:v>9.8698273510434937</c:v>
                </c:pt>
                <c:pt idx="13">
                  <c:v>11.695305353396193</c:v>
                </c:pt>
                <c:pt idx="14">
                  <c:v>10.738741749720903</c:v>
                </c:pt>
                <c:pt idx="15">
                  <c:v>12.33765777040375</c:v>
                </c:pt>
                <c:pt idx="16">
                  <c:v>14.238013691061155</c:v>
                </c:pt>
                <c:pt idx="17">
                  <c:v>12.48750397271489</c:v>
                </c:pt>
                <c:pt idx="18">
                  <c:v>10.928847912796902</c:v>
                </c:pt>
                <c:pt idx="19">
                  <c:v>9.8236323272866635</c:v>
                </c:pt>
                <c:pt idx="20">
                  <c:v>10.563698232849809</c:v>
                </c:pt>
                <c:pt idx="21">
                  <c:v>10.754898371671898</c:v>
                </c:pt>
                <c:pt idx="22">
                  <c:v>11.093249864392948</c:v>
                </c:pt>
                <c:pt idx="23">
                  <c:v>10.839914189496584</c:v>
                </c:pt>
                <c:pt idx="24">
                  <c:v>10.84511459222345</c:v>
                </c:pt>
                <c:pt idx="25">
                  <c:v>11.519483911267475</c:v>
                </c:pt>
                <c:pt idx="26">
                  <c:v>9.7412038894786814</c:v>
                </c:pt>
                <c:pt idx="27">
                  <c:v>10.01534193731027</c:v>
                </c:pt>
                <c:pt idx="28">
                  <c:v>10.394763317057404</c:v>
                </c:pt>
                <c:pt idx="29">
                  <c:v>10.508950402451189</c:v>
                </c:pt>
                <c:pt idx="30">
                  <c:v>10.249096493490926</c:v>
                </c:pt>
              </c:numCache>
            </c:numRef>
          </c:xVal>
          <c:yVal>
            <c:numRef>
              <c:f>data!$BO$3:$BO$33</c:f>
              <c:numCache>
                <c:formatCode>General</c:formatCode>
                <c:ptCount val="31"/>
                <c:pt idx="0">
                  <c:v>-0.1152101710653191</c:v>
                </c:pt>
                <c:pt idx="1">
                  <c:v>0.14947619017144612</c:v>
                </c:pt>
                <c:pt idx="2">
                  <c:v>0.2699577784995128</c:v>
                </c:pt>
                <c:pt idx="3">
                  <c:v>0.13756977053247099</c:v>
                </c:pt>
                <c:pt idx="4">
                  <c:v>0.13288446598350043</c:v>
                </c:pt>
                <c:pt idx="5">
                  <c:v>9.8016388304303051E-2</c:v>
                </c:pt>
                <c:pt idx="6">
                  <c:v>4.5146831709611118E-2</c:v>
                </c:pt>
                <c:pt idx="7">
                  <c:v>0.49633367839889581</c:v>
                </c:pt>
                <c:pt idx="8">
                  <c:v>0.28691470246274176</c:v>
                </c:pt>
                <c:pt idx="9">
                  <c:v>4.6436807789767387E-2</c:v>
                </c:pt>
                <c:pt idx="10">
                  <c:v>-2.0775184876125802E-2</c:v>
                </c:pt>
                <c:pt idx="11">
                  <c:v>0.17289216889073442</c:v>
                </c:pt>
                <c:pt idx="12">
                  <c:v>0.13641534801944358</c:v>
                </c:pt>
                <c:pt idx="13">
                  <c:v>0.12105960485638338</c:v>
                </c:pt>
                <c:pt idx="14">
                  <c:v>0.28624099939273012</c:v>
                </c:pt>
                <c:pt idx="15">
                  <c:v>3.1175617090480303E-2</c:v>
                </c:pt>
                <c:pt idx="16">
                  <c:v>0.11957128700412119</c:v>
                </c:pt>
                <c:pt idx="17">
                  <c:v>-7.3745778381539964E-2</c:v>
                </c:pt>
                <c:pt idx="18">
                  <c:v>6.228255801441842E-2</c:v>
                </c:pt>
                <c:pt idx="19">
                  <c:v>0.29071215813701595</c:v>
                </c:pt>
                <c:pt idx="20">
                  <c:v>5.1364200082678793E-2</c:v>
                </c:pt>
                <c:pt idx="21">
                  <c:v>0.97345227170874327</c:v>
                </c:pt>
                <c:pt idx="22">
                  <c:v>-0.12614490460396191</c:v>
                </c:pt>
                <c:pt idx="23">
                  <c:v>4.9277691749808887E-2</c:v>
                </c:pt>
                <c:pt idx="24">
                  <c:v>2.7884484137043464E-2</c:v>
                </c:pt>
                <c:pt idx="25">
                  <c:v>0.15754336466053367</c:v>
                </c:pt>
                <c:pt idx="26">
                  <c:v>0.23065161138555634</c:v>
                </c:pt>
                <c:pt idx="27">
                  <c:v>5.8523717977377383E-2</c:v>
                </c:pt>
                <c:pt idx="28">
                  <c:v>-4.9743024963289278E-2</c:v>
                </c:pt>
                <c:pt idx="29">
                  <c:v>0.18211342175645434</c:v>
                </c:pt>
                <c:pt idx="30">
                  <c:v>9.6400891814417661E-2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EC-495D-BB29-E8CCEFF4CA08}"/>
            </c:ext>
          </c:extLst>
        </c:ser>
        <c:ser>
          <c:idx val="1"/>
          <c:order val="1"/>
          <c:tx>
            <c:v>City-year growth FEs</c:v>
          </c:tx>
          <c:spPr>
            <a:ln w="28575">
              <a:noFill/>
            </a:ln>
          </c:spPr>
          <c:marker>
            <c:spPr>
              <a:solidFill>
                <a:sysClr val="window" lastClr="FFFFFF">
                  <a:lumMod val="65000"/>
                </a:sysClr>
              </a:solidFill>
              <a:ln>
                <a:noFill/>
              </a:ln>
            </c:spPr>
          </c:marker>
          <c:trendline>
            <c:spPr>
              <a:ln w="28575"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data!$BG$3:$BG$33</c:f>
              <c:numCache>
                <c:formatCode>General</c:formatCode>
                <c:ptCount val="31"/>
                <c:pt idx="0">
                  <c:v>10.239995502805316</c:v>
                </c:pt>
                <c:pt idx="1">
                  <c:v>11.959270165939831</c:v>
                </c:pt>
                <c:pt idx="2">
                  <c:v>10.74041034902671</c:v>
                </c:pt>
                <c:pt idx="3">
                  <c:v>10.717701261075517</c:v>
                </c:pt>
                <c:pt idx="4">
                  <c:v>11.303351923184717</c:v>
                </c:pt>
                <c:pt idx="5">
                  <c:v>10.70696786478042</c:v>
                </c:pt>
                <c:pt idx="6">
                  <c:v>11.363485339706285</c:v>
                </c:pt>
                <c:pt idx="7">
                  <c:v>10.051217664560463</c:v>
                </c:pt>
                <c:pt idx="8">
                  <c:v>9.8480805452643896</c:v>
                </c:pt>
                <c:pt idx="9">
                  <c:v>10.466611465513152</c:v>
                </c:pt>
                <c:pt idx="10">
                  <c:v>10.456021178201889</c:v>
                </c:pt>
                <c:pt idx="11">
                  <c:v>10.877688637695117</c:v>
                </c:pt>
                <c:pt idx="12">
                  <c:v>9.8698273510434937</c:v>
                </c:pt>
                <c:pt idx="13">
                  <c:v>11.695305353396193</c:v>
                </c:pt>
                <c:pt idx="14">
                  <c:v>10.738741749720903</c:v>
                </c:pt>
                <c:pt idx="15">
                  <c:v>12.33765777040375</c:v>
                </c:pt>
                <c:pt idx="16">
                  <c:v>14.238013691061155</c:v>
                </c:pt>
                <c:pt idx="17">
                  <c:v>12.48750397271489</c:v>
                </c:pt>
                <c:pt idx="18">
                  <c:v>10.928847912796902</c:v>
                </c:pt>
                <c:pt idx="19">
                  <c:v>9.8236323272866635</c:v>
                </c:pt>
                <c:pt idx="20">
                  <c:v>10.563698232849809</c:v>
                </c:pt>
                <c:pt idx="21">
                  <c:v>10.754898371671898</c:v>
                </c:pt>
                <c:pt idx="22">
                  <c:v>11.093249864392948</c:v>
                </c:pt>
                <c:pt idx="23">
                  <c:v>10.839914189496584</c:v>
                </c:pt>
                <c:pt idx="24">
                  <c:v>10.84511459222345</c:v>
                </c:pt>
                <c:pt idx="25">
                  <c:v>11.519483911267475</c:v>
                </c:pt>
                <c:pt idx="26">
                  <c:v>9.7412038894786814</c:v>
                </c:pt>
                <c:pt idx="27">
                  <c:v>10.01534193731027</c:v>
                </c:pt>
                <c:pt idx="28">
                  <c:v>10.394763317057404</c:v>
                </c:pt>
                <c:pt idx="29">
                  <c:v>10.508950402451189</c:v>
                </c:pt>
                <c:pt idx="30">
                  <c:v>10.249096493490926</c:v>
                </c:pt>
              </c:numCache>
            </c:numRef>
          </c:xVal>
          <c:yVal>
            <c:numRef>
              <c:f>data!$E$3:$E$33</c:f>
              <c:numCache>
                <c:formatCode>General</c:formatCode>
                <c:ptCount val="31"/>
                <c:pt idx="0">
                  <c:v>-0.60960000000000003</c:v>
                </c:pt>
                <c:pt idx="1">
                  <c:v>-0.62580000000000002</c:v>
                </c:pt>
                <c:pt idx="2">
                  <c:v>-0.25990000000000002</c:v>
                </c:pt>
                <c:pt idx="3">
                  <c:v>-0.3866</c:v>
                </c:pt>
                <c:pt idx="4">
                  <c:v>-0.48149999999999998</c:v>
                </c:pt>
                <c:pt idx="5">
                  <c:v>-0.52800000000000002</c:v>
                </c:pt>
                <c:pt idx="6">
                  <c:v>-0.62490000000000001</c:v>
                </c:pt>
                <c:pt idx="7">
                  <c:v>-0.20319999999999999</c:v>
                </c:pt>
                <c:pt idx="8">
                  <c:v>-0.28960000000000002</c:v>
                </c:pt>
                <c:pt idx="9">
                  <c:v>-0.47320000000000001</c:v>
                </c:pt>
                <c:pt idx="10">
                  <c:v>-0.50570000000000004</c:v>
                </c:pt>
                <c:pt idx="11">
                  <c:v>-0.50609999999999999</c:v>
                </c:pt>
                <c:pt idx="12">
                  <c:v>-0.50180000000000002</c:v>
                </c:pt>
                <c:pt idx="13">
                  <c:v>-0.56659999999999999</c:v>
                </c:pt>
                <c:pt idx="14">
                  <c:v>-0.45950000000000002</c:v>
                </c:pt>
                <c:pt idx="15">
                  <c:v>-0.68779999999999997</c:v>
                </c:pt>
                <c:pt idx="16">
                  <c:v>-0.74260000000000004</c:v>
                </c:pt>
                <c:pt idx="17">
                  <c:v>-0.75590000000000002</c:v>
                </c:pt>
                <c:pt idx="18">
                  <c:v>-0.62460000000000004</c:v>
                </c:pt>
                <c:pt idx="19">
                  <c:v>-0.5</c:v>
                </c:pt>
                <c:pt idx="20">
                  <c:v>-0.51070000000000004</c:v>
                </c:pt>
                <c:pt idx="21">
                  <c:v>0.17169999999999999</c:v>
                </c:pt>
                <c:pt idx="22">
                  <c:v>-0.64870000000000005</c:v>
                </c:pt>
                <c:pt idx="23">
                  <c:v>-0.39169999999999999</c:v>
                </c:pt>
                <c:pt idx="24">
                  <c:v>-0.45200000000000001</c:v>
                </c:pt>
                <c:pt idx="25">
                  <c:v>-0.47849999999999998</c:v>
                </c:pt>
                <c:pt idx="26">
                  <c:v>-0.29920000000000002</c:v>
                </c:pt>
                <c:pt idx="27">
                  <c:v>-0.47560000000000002</c:v>
                </c:pt>
                <c:pt idx="28">
                  <c:v>-0.39460000000000001</c:v>
                </c:pt>
                <c:pt idx="29">
                  <c:v>-0.434</c:v>
                </c:pt>
                <c:pt idx="30">
                  <c:v>-0.53979999999999995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EC-495D-BB29-E8CCEFF4CA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277888"/>
        <c:axId val="198278464"/>
      </c:scatterChart>
      <c:valAx>
        <c:axId val="198277888"/>
        <c:scaling>
          <c:orientation val="minMax"/>
          <c:min val="9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Log 1871 City Population</a:t>
                </a:r>
                <a:endParaRPr lang="en-US" sz="2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98278464"/>
        <c:crossesAt val="-4.5"/>
        <c:crossBetween val="midCat"/>
      </c:valAx>
      <c:valAx>
        <c:axId val="198278464"/>
        <c:scaling>
          <c:orientation val="minMax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Growth of City Working Pop.  (1871-1881)</a:t>
                </a:r>
                <a:endParaRPr lang="en-US" sz="2000">
                  <a:effectLst/>
                </a:endParaRPr>
              </a:p>
              <a:p>
                <a:pPr>
                  <a:defRPr sz="2000"/>
                </a:pPr>
                <a:endParaRPr lang="en-US" sz="2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98277888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4510194889790309"/>
          <c:y val="4.5338248172675705E-2"/>
          <c:w val="0.40803612795980204"/>
          <c:h val="0.18845814087043788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42760472164177"/>
          <c:y val="2.7317569103027545E-2"/>
          <c:w val="0.84370170995760851"/>
          <c:h val="0.84471270269107146"/>
        </c:manualLayout>
      </c:layout>
      <c:scatterChart>
        <c:scatterStyle val="lineMarker"/>
        <c:varyColors val="0"/>
        <c:ser>
          <c:idx val="0"/>
          <c:order val="0"/>
          <c:tx>
            <c:v>Actual city growth</c:v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ysClr val="windowText" lastClr="000000"/>
              </a:solidFill>
              <a:ln>
                <a:noFill/>
              </a:ln>
            </c:spPr>
          </c:marker>
          <c:trendline>
            <c:spPr>
              <a:ln w="19050">
                <a:solidFill>
                  <a:sysClr val="windowText" lastClr="000000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data!$BF$3:$BF$33</c:f>
              <c:numCache>
                <c:formatCode>General</c:formatCode>
                <c:ptCount val="31"/>
                <c:pt idx="0">
                  <c:v>10.189342957646501</c:v>
                </c:pt>
                <c:pt idx="1">
                  <c:v>11.849540548531188</c:v>
                </c:pt>
                <c:pt idx="2">
                  <c:v>10.468005590498892</c:v>
                </c:pt>
                <c:pt idx="3">
                  <c:v>10.517456235218987</c:v>
                </c:pt>
                <c:pt idx="4">
                  <c:v>10.951508055088178</c:v>
                </c:pt>
                <c:pt idx="5">
                  <c:v>10.643804537572464</c:v>
                </c:pt>
                <c:pt idx="6">
                  <c:v>11.186239189258542</c:v>
                </c:pt>
                <c:pt idx="7">
                  <c:v>9.9788269090819437</c:v>
                </c:pt>
                <c:pt idx="8">
                  <c:v>9.4480966356582385</c:v>
                </c:pt>
                <c:pt idx="9">
                  <c:v>9.9193609016924178</c:v>
                </c:pt>
                <c:pt idx="10">
                  <c:v>9.6883121708710949</c:v>
                </c:pt>
                <c:pt idx="11">
                  <c:v>10.662141535298193</c:v>
                </c:pt>
                <c:pt idx="12">
                  <c:v>9.7222054553168356</c:v>
                </c:pt>
                <c:pt idx="13">
                  <c:v>11.490986557451475</c:v>
                </c:pt>
                <c:pt idx="14">
                  <c:v>10.473760634945538</c:v>
                </c:pt>
                <c:pt idx="15">
                  <c:v>12.171279317029368</c:v>
                </c:pt>
                <c:pt idx="16">
                  <c:v>14.073548554538817</c:v>
                </c:pt>
                <c:pt idx="17">
                  <c:v>12.367655637174728</c:v>
                </c:pt>
                <c:pt idx="18">
                  <c:v>10.756199302767412</c:v>
                </c:pt>
                <c:pt idx="19">
                  <c:v>9.6836510269794136</c:v>
                </c:pt>
                <c:pt idx="20">
                  <c:v>10.536353802211144</c:v>
                </c:pt>
                <c:pt idx="21">
                  <c:v>10.611350916931753</c:v>
                </c:pt>
                <c:pt idx="22">
                  <c:v>10.875440023235184</c:v>
                </c:pt>
                <c:pt idx="23">
                  <c:v>10.681642019904501</c:v>
                </c:pt>
                <c:pt idx="24">
                  <c:v>10.732999607616589</c:v>
                </c:pt>
                <c:pt idx="25">
                  <c:v>11.258613691993553</c:v>
                </c:pt>
                <c:pt idx="26">
                  <c:v>9.480214825777999</c:v>
                </c:pt>
                <c:pt idx="27">
                  <c:v>9.8965636374633039</c:v>
                </c:pt>
                <c:pt idx="28">
                  <c:v>10.362967248950531</c:v>
                </c:pt>
                <c:pt idx="29">
                  <c:v>10.312280450736967</c:v>
                </c:pt>
                <c:pt idx="30">
                  <c:v>10.161380296177157</c:v>
                </c:pt>
              </c:numCache>
            </c:numRef>
          </c:xVal>
          <c:yVal>
            <c:numRef>
              <c:f>data!$BN$3:$BN$33</c:f>
              <c:numCache>
                <c:formatCode>General</c:formatCode>
                <c:ptCount val="31"/>
                <c:pt idx="0">
                  <c:v>5.1957322112855961E-2</c:v>
                </c:pt>
                <c:pt idx="1">
                  <c:v>0.11597628910155693</c:v>
                </c:pt>
                <c:pt idx="2">
                  <c:v>0.31311838962811328</c:v>
                </c:pt>
                <c:pt idx="3">
                  <c:v>0.22170207008523882</c:v>
                </c:pt>
                <c:pt idx="4">
                  <c:v>0.42168653576437587</c:v>
                </c:pt>
                <c:pt idx="5">
                  <c:v>6.5200801297338545E-2</c:v>
                </c:pt>
                <c:pt idx="6">
                  <c:v>0.19392494211919978</c:v>
                </c:pt>
                <c:pt idx="7">
                  <c:v>7.5075353582193374E-2</c:v>
                </c:pt>
                <c:pt idx="8">
                  <c:v>0.49180069378744873</c:v>
                </c:pt>
                <c:pt idx="9">
                  <c:v>0.72849409448818903</c:v>
                </c:pt>
                <c:pt idx="10">
                  <c:v>1.1548239087301588</c:v>
                </c:pt>
                <c:pt idx="11">
                  <c:v>0.24054041397396272</c:v>
                </c:pt>
                <c:pt idx="12">
                  <c:v>0.15907456245504675</c:v>
                </c:pt>
                <c:pt idx="13">
                  <c:v>0.22668915465603598</c:v>
                </c:pt>
                <c:pt idx="14">
                  <c:v>0.30340636042402824</c:v>
                </c:pt>
                <c:pt idx="15">
                  <c:v>0.18101997815293977</c:v>
                </c:pt>
                <c:pt idx="16">
                  <c:v>0.1787624730760792</c:v>
                </c:pt>
                <c:pt idx="17">
                  <c:v>0.12732586334515938</c:v>
                </c:pt>
                <c:pt idx="18">
                  <c:v>0.18844842284739982</c:v>
                </c:pt>
                <c:pt idx="19">
                  <c:v>0.15025228929172119</c:v>
                </c:pt>
                <c:pt idx="20">
                  <c:v>2.7721720658523633E-2</c:v>
                </c:pt>
                <c:pt idx="21">
                  <c:v>0.15436158943660236</c:v>
                </c:pt>
                <c:pt idx="22">
                  <c:v>0.24335061102493286</c:v>
                </c:pt>
                <c:pt idx="23">
                  <c:v>0.17148499391490046</c:v>
                </c:pt>
                <c:pt idx="24">
                  <c:v>0.11864147980106447</c:v>
                </c:pt>
                <c:pt idx="25">
                  <c:v>0.29805919143722998</c:v>
                </c:pt>
                <c:pt idx="26">
                  <c:v>0.29821346770499313</c:v>
                </c:pt>
                <c:pt idx="27">
                  <c:v>0.12612022958413049</c:v>
                </c:pt>
                <c:pt idx="28">
                  <c:v>3.2306963524396021E-2</c:v>
                </c:pt>
                <c:pt idx="29">
                  <c:v>0.21734219269102989</c:v>
                </c:pt>
                <c:pt idx="30">
                  <c:v>9.1678256838201203E-2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0C-405B-AFDC-76B3D4E8C7DC}"/>
            </c:ext>
          </c:extLst>
        </c:ser>
        <c:ser>
          <c:idx val="1"/>
          <c:order val="1"/>
          <c:tx>
            <c:v>City-year growth FEs</c:v>
          </c:tx>
          <c:spPr>
            <a:ln w="28575">
              <a:noFill/>
            </a:ln>
          </c:spPr>
          <c:marker>
            <c:spPr>
              <a:solidFill>
                <a:sysClr val="window" lastClr="FFFFFF">
                  <a:lumMod val="65000"/>
                </a:sysClr>
              </a:solidFill>
              <a:ln>
                <a:noFill/>
              </a:ln>
            </c:spPr>
          </c:marker>
          <c:trendline>
            <c:spPr>
              <a:ln w="28575">
                <a:solidFill>
                  <a:sysClr val="windowText" lastClr="000000"/>
                </a:solidFill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data!$BF$3:$BF$33</c:f>
              <c:numCache>
                <c:formatCode>General</c:formatCode>
                <c:ptCount val="31"/>
                <c:pt idx="0">
                  <c:v>10.189342957646501</c:v>
                </c:pt>
                <c:pt idx="1">
                  <c:v>11.849540548531188</c:v>
                </c:pt>
                <c:pt idx="2">
                  <c:v>10.468005590498892</c:v>
                </c:pt>
                <c:pt idx="3">
                  <c:v>10.517456235218987</c:v>
                </c:pt>
                <c:pt idx="4">
                  <c:v>10.951508055088178</c:v>
                </c:pt>
                <c:pt idx="5">
                  <c:v>10.643804537572464</c:v>
                </c:pt>
                <c:pt idx="6">
                  <c:v>11.186239189258542</c:v>
                </c:pt>
                <c:pt idx="7">
                  <c:v>9.9788269090819437</c:v>
                </c:pt>
                <c:pt idx="8">
                  <c:v>9.4480966356582385</c:v>
                </c:pt>
                <c:pt idx="9">
                  <c:v>9.9193609016924178</c:v>
                </c:pt>
                <c:pt idx="10">
                  <c:v>9.6883121708710949</c:v>
                </c:pt>
                <c:pt idx="11">
                  <c:v>10.662141535298193</c:v>
                </c:pt>
                <c:pt idx="12">
                  <c:v>9.7222054553168356</c:v>
                </c:pt>
                <c:pt idx="13">
                  <c:v>11.490986557451475</c:v>
                </c:pt>
                <c:pt idx="14">
                  <c:v>10.473760634945538</c:v>
                </c:pt>
                <c:pt idx="15">
                  <c:v>12.171279317029368</c:v>
                </c:pt>
                <c:pt idx="16">
                  <c:v>14.073548554538817</c:v>
                </c:pt>
                <c:pt idx="17">
                  <c:v>12.367655637174728</c:v>
                </c:pt>
                <c:pt idx="18">
                  <c:v>10.756199302767412</c:v>
                </c:pt>
                <c:pt idx="19">
                  <c:v>9.6836510269794136</c:v>
                </c:pt>
                <c:pt idx="20">
                  <c:v>10.536353802211144</c:v>
                </c:pt>
                <c:pt idx="21">
                  <c:v>10.611350916931753</c:v>
                </c:pt>
                <c:pt idx="22">
                  <c:v>10.875440023235184</c:v>
                </c:pt>
                <c:pt idx="23">
                  <c:v>10.681642019904501</c:v>
                </c:pt>
                <c:pt idx="24">
                  <c:v>10.732999607616589</c:v>
                </c:pt>
                <c:pt idx="25">
                  <c:v>11.258613691993553</c:v>
                </c:pt>
                <c:pt idx="26">
                  <c:v>9.480214825777999</c:v>
                </c:pt>
                <c:pt idx="27">
                  <c:v>9.8965636374633039</c:v>
                </c:pt>
                <c:pt idx="28">
                  <c:v>10.362967248950531</c:v>
                </c:pt>
                <c:pt idx="29">
                  <c:v>10.312280450736967</c:v>
                </c:pt>
                <c:pt idx="30">
                  <c:v>10.161380296177157</c:v>
                </c:pt>
              </c:numCache>
            </c:numRef>
          </c:xVal>
          <c:yVal>
            <c:numRef>
              <c:f>data!$D$3:$D$33</c:f>
              <c:numCache>
                <c:formatCode>General</c:formatCode>
                <c:ptCount val="31"/>
                <c:pt idx="0">
                  <c:v>-0.49020000000000002</c:v>
                </c:pt>
                <c:pt idx="1">
                  <c:v>-0.5131</c:v>
                </c:pt>
                <c:pt idx="2">
                  <c:v>-0.08</c:v>
                </c:pt>
                <c:pt idx="3">
                  <c:v>-0.34039999999999998</c:v>
                </c:pt>
                <c:pt idx="4">
                  <c:v>-0.21640000000000001</c:v>
                </c:pt>
                <c:pt idx="5">
                  <c:v>-0.36620000000000003</c:v>
                </c:pt>
                <c:pt idx="6">
                  <c:v>-0.48349999999999999</c:v>
                </c:pt>
                <c:pt idx="7">
                  <c:v>-0.36030000000000001</c:v>
                </c:pt>
                <c:pt idx="8">
                  <c:v>-0.1525</c:v>
                </c:pt>
                <c:pt idx="9">
                  <c:v>8.8999999999999996E-2</c:v>
                </c:pt>
                <c:pt idx="10">
                  <c:v>0.16389999999999999</c:v>
                </c:pt>
                <c:pt idx="11">
                  <c:v>-0.38009999999999999</c:v>
                </c:pt>
                <c:pt idx="12">
                  <c:v>-0.38750000000000001</c:v>
                </c:pt>
                <c:pt idx="13">
                  <c:v>-0.3725</c:v>
                </c:pt>
                <c:pt idx="14">
                  <c:v>-0.22070000000000001</c:v>
                </c:pt>
                <c:pt idx="15">
                  <c:v>-0.56259999999999999</c:v>
                </c:pt>
                <c:pt idx="16">
                  <c:v>-0.66259999999999997</c:v>
                </c:pt>
                <c:pt idx="17">
                  <c:v>-0.50229999999999997</c:v>
                </c:pt>
                <c:pt idx="18">
                  <c:v>-0.44740000000000002</c:v>
                </c:pt>
                <c:pt idx="19">
                  <c:v>-0.214</c:v>
                </c:pt>
                <c:pt idx="20">
                  <c:v>-0.51659999999999995</c:v>
                </c:pt>
                <c:pt idx="21">
                  <c:v>-0.36120000000000002</c:v>
                </c:pt>
                <c:pt idx="22">
                  <c:v>-0.18609999999999999</c:v>
                </c:pt>
                <c:pt idx="23">
                  <c:v>-0.497</c:v>
                </c:pt>
                <c:pt idx="24">
                  <c:v>-0.3805</c:v>
                </c:pt>
                <c:pt idx="25">
                  <c:v>-0.34489999999999998</c:v>
                </c:pt>
                <c:pt idx="26">
                  <c:v>-0.23150000000000001</c:v>
                </c:pt>
                <c:pt idx="27">
                  <c:v>-0.32700000000000001</c:v>
                </c:pt>
                <c:pt idx="28">
                  <c:v>-0.30740000000000001</c:v>
                </c:pt>
                <c:pt idx="29">
                  <c:v>-0.39269999999999999</c:v>
                </c:pt>
                <c:pt idx="30">
                  <c:v>-0.44390000000000002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0C-405B-AFDC-76B3D4E8C7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665344"/>
        <c:axId val="198665920"/>
      </c:scatterChart>
      <c:valAx>
        <c:axId val="198665344"/>
        <c:scaling>
          <c:orientation val="minMax"/>
          <c:min val="9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Log 1861 City Working Population</a:t>
                </a:r>
                <a:endParaRPr lang="en-US" sz="2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4725643367514036"/>
              <c:y val="0.9404355175941990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98665920"/>
        <c:crossesAt val="-4.5"/>
        <c:crossBetween val="midCat"/>
      </c:valAx>
      <c:valAx>
        <c:axId val="198665920"/>
        <c:scaling>
          <c:orientation val="minMax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Growth of City Working Pop. (1861-1871)</a:t>
                </a:r>
                <a:endParaRPr lang="en-US" sz="2000">
                  <a:effectLst/>
                </a:endParaRPr>
              </a:p>
              <a:p>
                <a:pPr>
                  <a:defRPr sz="2000"/>
                </a:pPr>
                <a:endParaRPr lang="en-US" sz="2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98665344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5095968929069006"/>
          <c:y val="4.3319017464596682E-2"/>
          <c:w val="0.39331094477280848"/>
          <c:h val="0.18448963705361487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zoomScale="64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4"/>
  <sheetViews>
    <sheetView zoomScale="64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5"/>
  <sheetViews>
    <sheetView zoomScale="64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16"/>
  <sheetViews>
    <sheetView zoomScale="64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17"/>
  <sheetViews>
    <sheetView zoomScale="6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DF33"/>
  <sheetViews>
    <sheetView workbookViewId="0">
      <pane xSplit="1" ySplit="2" topLeftCell="CM3" activePane="bottomRight" state="frozen"/>
      <selection pane="topRight" activeCell="B1" sqref="B1"/>
      <selection pane="bottomLeft" activeCell="A3" sqref="A3"/>
      <selection pane="bottomRight" activeCell="DD2" sqref="DD2"/>
    </sheetView>
  </sheetViews>
  <sheetFormatPr defaultRowHeight="14.5" x14ac:dyDescent="0.35"/>
  <cols>
    <col min="3" max="8" width="12.453125" customWidth="1"/>
    <col min="33" max="39" width="9.1796875" style="4"/>
  </cols>
  <sheetData>
    <row r="1" spans="1:110" x14ac:dyDescent="0.35">
      <c r="C1" s="2" t="s">
        <v>80</v>
      </c>
      <c r="J1" t="s">
        <v>81</v>
      </c>
      <c r="AG1" s="4" t="s">
        <v>41</v>
      </c>
      <c r="AO1" t="s">
        <v>107</v>
      </c>
      <c r="AW1" t="s">
        <v>85</v>
      </c>
      <c r="BE1" t="s">
        <v>40</v>
      </c>
      <c r="BM1" t="s">
        <v>42</v>
      </c>
      <c r="BX1" t="s">
        <v>44</v>
      </c>
      <c r="CH1" s="2" t="s">
        <v>50</v>
      </c>
      <c r="CK1" s="2" t="s">
        <v>54</v>
      </c>
      <c r="CT1" s="2" t="s">
        <v>53</v>
      </c>
    </row>
    <row r="2" spans="1:110" x14ac:dyDescent="0.35">
      <c r="A2" t="s">
        <v>0</v>
      </c>
      <c r="B2" t="s">
        <v>1</v>
      </c>
      <c r="C2" t="s">
        <v>82</v>
      </c>
      <c r="D2" t="s">
        <v>87</v>
      </c>
      <c r="E2" t="s">
        <v>88</v>
      </c>
      <c r="F2" t="s">
        <v>89</v>
      </c>
      <c r="G2" t="s">
        <v>90</v>
      </c>
      <c r="H2" t="s">
        <v>91</v>
      </c>
      <c r="J2" t="s">
        <v>84</v>
      </c>
      <c r="K2" t="s">
        <v>97</v>
      </c>
      <c r="L2" t="s">
        <v>98</v>
      </c>
      <c r="M2" t="s">
        <v>99</v>
      </c>
      <c r="N2" t="s">
        <v>100</v>
      </c>
      <c r="O2" t="s">
        <v>101</v>
      </c>
      <c r="Q2" t="s">
        <v>86</v>
      </c>
      <c r="R2" t="s">
        <v>92</v>
      </c>
      <c r="S2" t="s">
        <v>93</v>
      </c>
      <c r="T2" t="s">
        <v>94</v>
      </c>
      <c r="U2" t="s">
        <v>95</v>
      </c>
      <c r="V2" t="s">
        <v>96</v>
      </c>
      <c r="X2" t="s">
        <v>83</v>
      </c>
      <c r="Y2" t="s">
        <v>102</v>
      </c>
      <c r="Z2" t="s">
        <v>103</v>
      </c>
      <c r="AA2" t="s">
        <v>104</v>
      </c>
      <c r="AB2" t="s">
        <v>105</v>
      </c>
      <c r="AC2" t="s">
        <v>106</v>
      </c>
      <c r="AE2" t="s">
        <v>2</v>
      </c>
      <c r="AG2" s="4">
        <v>1851</v>
      </c>
      <c r="AH2" s="4">
        <v>1861</v>
      </c>
      <c r="AI2" s="4">
        <v>1871</v>
      </c>
      <c r="AJ2" s="4">
        <v>1881</v>
      </c>
      <c r="AK2" s="4">
        <v>1891</v>
      </c>
      <c r="AL2" s="4">
        <v>1901</v>
      </c>
      <c r="AM2" s="4">
        <v>1911</v>
      </c>
      <c r="AO2" s="1">
        <v>1851</v>
      </c>
      <c r="AP2" s="1">
        <v>1861</v>
      </c>
      <c r="AQ2" s="1">
        <v>1871</v>
      </c>
      <c r="AR2" s="1">
        <v>1881</v>
      </c>
      <c r="AS2" s="1">
        <v>1891</v>
      </c>
      <c r="AT2" s="1">
        <v>1901</v>
      </c>
      <c r="AU2" s="1">
        <v>1911</v>
      </c>
      <c r="AV2" s="1"/>
      <c r="AW2" s="1">
        <v>1851</v>
      </c>
      <c r="AX2" s="1">
        <v>1861</v>
      </c>
      <c r="AY2" s="1">
        <v>1871</v>
      </c>
      <c r="AZ2" s="1">
        <v>1881</v>
      </c>
      <c r="BA2" s="1">
        <v>1891</v>
      </c>
      <c r="BB2" s="1">
        <v>1901</v>
      </c>
      <c r="BC2" s="1">
        <v>1911</v>
      </c>
      <c r="BE2" s="1">
        <v>1851</v>
      </c>
      <c r="BF2" s="1">
        <v>1861</v>
      </c>
      <c r="BG2" s="1">
        <v>1871</v>
      </c>
      <c r="BH2" s="1">
        <v>1881</v>
      </c>
      <c r="BI2" s="1">
        <v>1891</v>
      </c>
      <c r="BJ2" s="1">
        <v>1901</v>
      </c>
      <c r="BK2" s="1">
        <v>1911</v>
      </c>
      <c r="BM2" s="1">
        <v>1851</v>
      </c>
      <c r="BN2" s="1">
        <v>1861</v>
      </c>
      <c r="BO2" s="1">
        <v>1871</v>
      </c>
      <c r="BP2" s="1">
        <v>1881</v>
      </c>
      <c r="BQ2" s="1">
        <v>1891</v>
      </c>
      <c r="BR2" s="1">
        <v>1901</v>
      </c>
      <c r="BS2" t="s">
        <v>47</v>
      </c>
      <c r="BT2" t="s">
        <v>43</v>
      </c>
      <c r="BU2" t="s">
        <v>51</v>
      </c>
      <c r="BV2" t="s">
        <v>61</v>
      </c>
      <c r="BX2" s="1">
        <v>1851</v>
      </c>
      <c r="BY2" s="1">
        <v>1861</v>
      </c>
      <c r="BZ2" s="1">
        <v>1871</v>
      </c>
      <c r="CA2" s="1">
        <v>1881</v>
      </c>
      <c r="CB2" s="1">
        <v>1891</v>
      </c>
      <c r="CC2" s="1">
        <v>1901</v>
      </c>
      <c r="CD2" t="s">
        <v>46</v>
      </c>
      <c r="CE2" t="s">
        <v>45</v>
      </c>
      <c r="CF2" t="s">
        <v>51</v>
      </c>
      <c r="CH2" t="s">
        <v>48</v>
      </c>
      <c r="CI2" t="s">
        <v>49</v>
      </c>
      <c r="CK2" t="s">
        <v>48</v>
      </c>
      <c r="CL2" t="s">
        <v>55</v>
      </c>
      <c r="CM2" t="s">
        <v>56</v>
      </c>
      <c r="CN2" t="s">
        <v>57</v>
      </c>
      <c r="CO2" t="s">
        <v>58</v>
      </c>
      <c r="CP2" t="s">
        <v>59</v>
      </c>
      <c r="CQ2" t="s">
        <v>60</v>
      </c>
      <c r="CS2" t="s">
        <v>28</v>
      </c>
      <c r="CT2" t="s">
        <v>29</v>
      </c>
      <c r="CU2" t="s">
        <v>30</v>
      </c>
      <c r="CV2" t="s">
        <v>31</v>
      </c>
      <c r="CW2" t="s">
        <v>32</v>
      </c>
      <c r="CX2" t="s">
        <v>33</v>
      </c>
      <c r="CY2" t="s">
        <v>34</v>
      </c>
      <c r="CZ2" t="s">
        <v>35</v>
      </c>
      <c r="DA2" t="s">
        <v>36</v>
      </c>
      <c r="DB2" t="s">
        <v>37</v>
      </c>
      <c r="DC2" t="s">
        <v>38</v>
      </c>
      <c r="DD2" t="s">
        <v>39</v>
      </c>
      <c r="DF2" t="s">
        <v>52</v>
      </c>
    </row>
    <row r="3" spans="1:110" x14ac:dyDescent="0.35">
      <c r="A3" t="s">
        <v>3</v>
      </c>
      <c r="B3">
        <v>1</v>
      </c>
      <c r="C3">
        <f>AVERAGE(D3:H3)</f>
        <v>-0.60494000000000003</v>
      </c>
      <c r="D3">
        <v>-0.49020000000000002</v>
      </c>
      <c r="E3">
        <v>-0.60960000000000003</v>
      </c>
      <c r="F3">
        <v>-0.69399999999999995</v>
      </c>
      <c r="G3">
        <v>-0.78269999999999995</v>
      </c>
      <c r="H3">
        <v>-0.44819999999999999</v>
      </c>
      <c r="J3">
        <f>AVERAGE(K3:O3)</f>
        <v>-0.1699</v>
      </c>
      <c r="K3">
        <v>-8.9800000000000005E-2</v>
      </c>
      <c r="L3">
        <v>-0.18709999999999999</v>
      </c>
      <c r="M3">
        <v>-0.255</v>
      </c>
      <c r="N3">
        <v>-0.32279999999999998</v>
      </c>
      <c r="O3">
        <v>5.1999999999999998E-3</v>
      </c>
      <c r="Q3">
        <f>AVERAGE(R3:V3)</f>
        <v>2.6400000000000035E-3</v>
      </c>
      <c r="R3">
        <v>0.10340000000000001</v>
      </c>
      <c r="S3">
        <v>-1E-3</v>
      </c>
      <c r="T3">
        <v>-8.0799999999999997E-2</v>
      </c>
      <c r="U3">
        <v>-0.1593</v>
      </c>
      <c r="V3">
        <v>0.15090000000000001</v>
      </c>
      <c r="X3">
        <f>AVERAGE(Y3:AC3)</f>
        <v>-0.29871999999999999</v>
      </c>
      <c r="Y3">
        <v>-0.21540000000000001</v>
      </c>
      <c r="Z3">
        <v>-0.31609999999999999</v>
      </c>
      <c r="AA3">
        <v>-0.38529999999999998</v>
      </c>
      <c r="AB3">
        <v>-0.45390000000000003</v>
      </c>
      <c r="AC3">
        <v>-0.1229</v>
      </c>
      <c r="AE3">
        <f>LN(AG3)</f>
        <v>10.901173922614277</v>
      </c>
      <c r="AG3" s="4">
        <v>54240</v>
      </c>
      <c r="AH3" s="4">
        <v>52528</v>
      </c>
      <c r="AI3" s="4">
        <v>52557</v>
      </c>
      <c r="AJ3" s="4">
        <v>51814</v>
      </c>
      <c r="AK3" s="4">
        <v>51844</v>
      </c>
      <c r="AL3" s="4">
        <v>49839</v>
      </c>
      <c r="AM3" s="4">
        <v>50721</v>
      </c>
      <c r="AO3">
        <v>27623</v>
      </c>
      <c r="AP3">
        <v>26618</v>
      </c>
      <c r="AQ3">
        <v>28001</v>
      </c>
      <c r="AR3">
        <v>24775</v>
      </c>
      <c r="AS3">
        <v>24661</v>
      </c>
      <c r="AT3">
        <v>23447</v>
      </c>
      <c r="AU3">
        <v>23801</v>
      </c>
      <c r="AW3">
        <f>LN(AG3)</f>
        <v>10.901173922614277</v>
      </c>
      <c r="AX3">
        <f t="shared" ref="AX3:AX33" si="0">LN(AH3)</f>
        <v>10.869101639741373</v>
      </c>
      <c r="AY3">
        <f t="shared" ref="AY3:AY33" si="1">LN(AI3)</f>
        <v>10.869653573903932</v>
      </c>
      <c r="AZ3">
        <f t="shared" ref="AZ3:AZ33" si="2">LN(AJ3)</f>
        <v>10.855415662001414</v>
      </c>
      <c r="BA3">
        <f t="shared" ref="BA3:BA33" si="3">LN(AK3)</f>
        <v>10.855994488543265</v>
      </c>
      <c r="BB3">
        <f t="shared" ref="BB3:BB33" si="4">LN(AL3)</f>
        <v>10.816553089054588</v>
      </c>
      <c r="BC3">
        <f t="shared" ref="BC3:BC33" si="5">LN(AM3)</f>
        <v>10.834095305005077</v>
      </c>
      <c r="BE3">
        <f>LN(AO3)</f>
        <v>10.226404038009134</v>
      </c>
      <c r="BF3">
        <f t="shared" ref="BF3" si="6">LN(AP3)</f>
        <v>10.189342957646501</v>
      </c>
      <c r="BG3">
        <f t="shared" ref="BG3" si="7">LN(AQ3)</f>
        <v>10.239995502805316</v>
      </c>
      <c r="BH3">
        <f t="shared" ref="BH3" si="8">LN(AR3)</f>
        <v>10.117590359198189</v>
      </c>
      <c r="BI3">
        <f t="shared" ref="BI3" si="9">LN(AS3)</f>
        <v>10.112978327396551</v>
      </c>
      <c r="BJ3">
        <f t="shared" ref="BJ3" si="10">LN(AT3)</f>
        <v>10.062497833920736</v>
      </c>
      <c r="BK3">
        <f t="shared" ref="BK3" si="11">LN(AU3)</f>
        <v>10.077482875583607</v>
      </c>
      <c r="BM3">
        <f t="shared" ref="BM3:BR3" si="12">(AP3-AO3)/AO3</f>
        <v>-3.6382724541143253E-2</v>
      </c>
      <c r="BN3">
        <f t="shared" si="12"/>
        <v>5.1957322112855961E-2</v>
      </c>
      <c r="BO3">
        <f t="shared" si="12"/>
        <v>-0.1152101710653191</v>
      </c>
      <c r="BP3">
        <f t="shared" si="12"/>
        <v>-4.6014127144298686E-3</v>
      </c>
      <c r="BQ3">
        <f t="shared" si="12"/>
        <v>-4.9227525242285387E-2</v>
      </c>
      <c r="BR3">
        <f t="shared" si="12"/>
        <v>1.509788032584126E-2</v>
      </c>
      <c r="BS3">
        <f>AVERAGE(BM3:BR3)</f>
        <v>-2.3061105187413399E-2</v>
      </c>
      <c r="BT3">
        <f>_xlfn.STDEV.P(BM3:BR3)</f>
        <v>5.2880731019701276E-2</v>
      </c>
      <c r="BU3">
        <f>(AU3/AO3)^(1/60)-1</f>
        <v>-2.478941710472804E-3</v>
      </c>
      <c r="BV3">
        <f>(AU3/AP3)^(1/60)-1</f>
        <v>-1.862597908597996E-3</v>
      </c>
      <c r="BX3">
        <f t="shared" ref="BX3:CC3" si="13">(AH3-AG3)/AG3</f>
        <v>-3.1563421828908554E-2</v>
      </c>
      <c r="BY3">
        <f t="shared" si="13"/>
        <v>5.5208650624428881E-4</v>
      </c>
      <c r="BZ3">
        <f t="shared" si="13"/>
        <v>-1.4137032174591396E-2</v>
      </c>
      <c r="CA3">
        <f t="shared" si="13"/>
        <v>5.789940942602385E-4</v>
      </c>
      <c r="CB3">
        <f t="shared" si="13"/>
        <v>-3.8673713448036419E-2</v>
      </c>
      <c r="CC3">
        <f t="shared" si="13"/>
        <v>1.7696984289411907E-2</v>
      </c>
      <c r="CD3">
        <f>AVERAGE(BX3:CC3)</f>
        <v>-1.0924350426936657E-2</v>
      </c>
      <c r="CE3">
        <f>_xlfn.STDEV.P(BX3:CC3)</f>
        <v>1.9534312039861536E-2</v>
      </c>
      <c r="CF3">
        <f>(AM3/AG3)^(1/60)-1</f>
        <v>-1.117352256734705E-3</v>
      </c>
      <c r="CH3" t="s">
        <v>3</v>
      </c>
      <c r="CI3">
        <v>0.25903409999999999</v>
      </c>
      <c r="CK3" t="s">
        <v>3</v>
      </c>
      <c r="CL3">
        <v>33249</v>
      </c>
      <c r="CM3">
        <v>20991</v>
      </c>
      <c r="CN3">
        <v>0.61299780000000004</v>
      </c>
      <c r="CO3">
        <v>32511</v>
      </c>
      <c r="CP3">
        <v>21729</v>
      </c>
      <c r="CQ3">
        <v>0.40060839999999998</v>
      </c>
      <c r="CS3">
        <v>54240</v>
      </c>
      <c r="CT3">
        <v>5564</v>
      </c>
      <c r="CU3">
        <v>3027</v>
      </c>
      <c r="CV3">
        <v>2537</v>
      </c>
      <c r="CW3">
        <v>1959</v>
      </c>
      <c r="CX3">
        <v>945</v>
      </c>
      <c r="CY3">
        <v>1014</v>
      </c>
      <c r="CZ3">
        <v>0.47201910000000002</v>
      </c>
      <c r="DA3">
        <v>0.51761100000000004</v>
      </c>
      <c r="DB3">
        <v>0.45596690000000001</v>
      </c>
      <c r="DC3">
        <v>0.73959859999999999</v>
      </c>
      <c r="DD3">
        <v>0.1386984</v>
      </c>
      <c r="DF3">
        <v>34422.07</v>
      </c>
    </row>
    <row r="4" spans="1:110" x14ac:dyDescent="0.35">
      <c r="A4" t="s">
        <v>4</v>
      </c>
      <c r="B4">
        <v>2</v>
      </c>
      <c r="C4">
        <f t="shared" ref="C4:C33" si="14">AVERAGE(D4:H4)</f>
        <v>-0.60436000000000001</v>
      </c>
      <c r="D4">
        <v>-0.5131</v>
      </c>
      <c r="E4">
        <v>-0.62580000000000002</v>
      </c>
      <c r="F4">
        <v>-0.58020000000000005</v>
      </c>
      <c r="G4">
        <v>-0.57979999999999998</v>
      </c>
      <c r="H4">
        <v>-0.72289999999999999</v>
      </c>
      <c r="J4">
        <f t="shared" ref="J4:J33" si="15">AVERAGE(K4:O4)</f>
        <v>-3.8759999999999996E-2</v>
      </c>
      <c r="K4">
        <v>5.4999999999999997E-3</v>
      </c>
      <c r="L4">
        <v>-8.1000000000000003E-2</v>
      </c>
      <c r="M4">
        <v>-1.9E-2</v>
      </c>
      <c r="N4">
        <v>1.5800000000000002E-2</v>
      </c>
      <c r="O4">
        <v>-0.11509999999999999</v>
      </c>
      <c r="Q4">
        <f t="shared" ref="Q4:Q33" si="16">AVERAGE(R4:V4)</f>
        <v>0.24367999999999998</v>
      </c>
      <c r="R4">
        <v>0.29430000000000001</v>
      </c>
      <c r="S4">
        <v>0.20469999999999999</v>
      </c>
      <c r="T4">
        <v>0.26169999999999999</v>
      </c>
      <c r="U4">
        <v>0.29680000000000001</v>
      </c>
      <c r="V4">
        <v>0.16089999999999999</v>
      </c>
      <c r="X4">
        <f t="shared" ref="X4:X33" si="17">AVERAGE(Y4:AC4)</f>
        <v>-0.2132</v>
      </c>
      <c r="Y4">
        <v>-0.16070000000000001</v>
      </c>
      <c r="Z4">
        <v>-0.25219999999999998</v>
      </c>
      <c r="AA4">
        <v>-0.19270000000000001</v>
      </c>
      <c r="AB4">
        <v>-0.16350000000000001</v>
      </c>
      <c r="AC4">
        <v>-0.2969</v>
      </c>
      <c r="AE4">
        <f t="shared" ref="AE4:AE33" si="18">LN(AG4)</f>
        <v>12.358111096171157</v>
      </c>
      <c r="AG4" s="4">
        <v>232841</v>
      </c>
      <c r="AH4" s="4">
        <v>296076</v>
      </c>
      <c r="AI4" s="4">
        <v>343787</v>
      </c>
      <c r="AJ4" s="4">
        <v>400774</v>
      </c>
      <c r="AK4" s="4">
        <v>478113</v>
      </c>
      <c r="AL4" s="4">
        <v>522204</v>
      </c>
      <c r="AM4" s="4">
        <v>525833</v>
      </c>
      <c r="AO4">
        <v>111992</v>
      </c>
      <c r="AP4">
        <v>140020</v>
      </c>
      <c r="AQ4">
        <v>156259</v>
      </c>
      <c r="AR4">
        <v>179616</v>
      </c>
      <c r="AS4">
        <v>224234</v>
      </c>
      <c r="AT4">
        <v>251022</v>
      </c>
      <c r="AU4">
        <v>253557</v>
      </c>
      <c r="AW4">
        <f t="shared" ref="AW4:AW33" si="19">LN(AG4)</f>
        <v>12.358111096171157</v>
      </c>
      <c r="AX4">
        <f t="shared" si="0"/>
        <v>12.598371457106579</v>
      </c>
      <c r="AY4">
        <f t="shared" si="1"/>
        <v>12.747777558534176</v>
      </c>
      <c r="AZ4">
        <f t="shared" si="2"/>
        <v>12.901152956389145</v>
      </c>
      <c r="BA4">
        <f t="shared" si="3"/>
        <v>13.07760238520876</v>
      </c>
      <c r="BB4">
        <f t="shared" si="4"/>
        <v>13.16581359511825</v>
      </c>
      <c r="BC4">
        <f t="shared" si="5"/>
        <v>13.172738950814773</v>
      </c>
      <c r="BE4">
        <f t="shared" ref="BE4:BE33" si="20">LN(AO4)</f>
        <v>11.626182719154661</v>
      </c>
      <c r="BF4">
        <f t="shared" ref="BF4:BF33" si="21">LN(AP4)</f>
        <v>11.849540548531188</v>
      </c>
      <c r="BG4">
        <f t="shared" ref="BG4:BG33" si="22">LN(AQ4)</f>
        <v>11.959270165939831</v>
      </c>
      <c r="BH4">
        <f t="shared" ref="BH4:BH33" si="23">LN(AR4)</f>
        <v>12.098576517741925</v>
      </c>
      <c r="BI4">
        <f t="shared" ref="BI4:BI33" si="24">LN(AS4)</f>
        <v>12.320445428434672</v>
      </c>
      <c r="BJ4">
        <f t="shared" ref="BJ4:BJ33" si="25">LN(AT4)</f>
        <v>12.433295863675326</v>
      </c>
      <c r="BK4">
        <f t="shared" ref="BK4:BK33" si="26">LN(AU4)</f>
        <v>12.443343928808943</v>
      </c>
      <c r="BM4">
        <f t="shared" ref="BM4:BM33" si="27">(AP4-AO4)/AO4</f>
        <v>0.25026787627687691</v>
      </c>
      <c r="BN4">
        <f t="shared" ref="BN4:BN33" si="28">(AQ4-AP4)/AP4</f>
        <v>0.11597628910155693</v>
      </c>
      <c r="BO4">
        <f t="shared" ref="BO4:BO33" si="29">(AR4-AQ4)/AQ4</f>
        <v>0.14947619017144612</v>
      </c>
      <c r="BP4">
        <f t="shared" ref="BP4:BP33" si="30">(AS4-AR4)/AR4</f>
        <v>0.24840771423481203</v>
      </c>
      <c r="BQ4">
        <f t="shared" ref="BQ4:BQ33" si="31">(AT4-AS4)/AS4</f>
        <v>0.11946448799022449</v>
      </c>
      <c r="BR4">
        <f t="shared" ref="BR4:BR33" si="32">(AU4-AT4)/AT4</f>
        <v>1.0098716447163994E-2</v>
      </c>
      <c r="BS4">
        <f t="shared" ref="BS4:BS33" si="33">AVERAGE(BM4:BR4)</f>
        <v>0.14894854570368007</v>
      </c>
      <c r="BT4">
        <f t="shared" ref="BT4:BT33" si="34">_xlfn.STDEV.P(BM4:BR4)</f>
        <v>8.3059984158678449E-2</v>
      </c>
      <c r="BU4">
        <f t="shared" ref="BU4:BU33" si="35">(AU4/AO4)^(1/60)-1</f>
        <v>1.3712519361534392E-2</v>
      </c>
      <c r="BV4">
        <f t="shared" ref="BV4:BV33" si="36">(AU4/AP4)^(1/60)-1</f>
        <v>9.9458575242195035E-3</v>
      </c>
      <c r="BX4">
        <f t="shared" ref="BX4:BX33" si="37">(AH4-AG4)/AG4</f>
        <v>0.27158017703067761</v>
      </c>
      <c r="BY4">
        <f t="shared" ref="BY4:BY33" si="38">(AI4-AH4)/AH4</f>
        <v>0.16114443588808278</v>
      </c>
      <c r="BZ4">
        <f t="shared" ref="BZ4:BZ33" si="39">(AJ4-AI4)/AI4</f>
        <v>0.16576252156131557</v>
      </c>
      <c r="CA4">
        <f t="shared" ref="CA4:CA33" si="40">(AK4-AJ4)/AJ4</f>
        <v>0.19297409512593133</v>
      </c>
      <c r="CB4">
        <f t="shared" ref="CB4:CB33" si="41">(AL4-AK4)/AK4</f>
        <v>9.2218785098920134E-2</v>
      </c>
      <c r="CC4">
        <f t="shared" ref="CC4:CC33" si="42">(AM4-AL4)/AL4</f>
        <v>6.949391425573148E-3</v>
      </c>
      <c r="CD4">
        <f t="shared" ref="CD4:CD33" si="43">AVERAGE(BX4:CC4)</f>
        <v>0.14843823435508344</v>
      </c>
      <c r="CE4">
        <f t="shared" ref="CE4:CE33" si="44">_xlfn.STDEV.P(BX4:CC4)</f>
        <v>8.2450670679826116E-2</v>
      </c>
      <c r="CF4">
        <f t="shared" ref="CF4:CF33" si="45">(AM4/AG4)^(1/60)-1</f>
        <v>1.3669718703612999E-2</v>
      </c>
      <c r="CH4" t="s">
        <v>4</v>
      </c>
      <c r="CI4">
        <v>0.15553059999999999</v>
      </c>
      <c r="CK4" t="s">
        <v>4</v>
      </c>
      <c r="CL4">
        <v>126821</v>
      </c>
      <c r="CM4">
        <v>106020</v>
      </c>
      <c r="CN4">
        <v>0.54466780000000004</v>
      </c>
      <c r="CO4">
        <v>118925</v>
      </c>
      <c r="CP4">
        <v>113916</v>
      </c>
      <c r="CQ4">
        <v>0.4892437</v>
      </c>
      <c r="CS4">
        <v>232841</v>
      </c>
      <c r="CT4">
        <v>13032</v>
      </c>
      <c r="CU4">
        <v>7508</v>
      </c>
      <c r="CV4">
        <v>5524</v>
      </c>
      <c r="CW4">
        <v>9151</v>
      </c>
      <c r="CX4">
        <v>4377</v>
      </c>
      <c r="CY4">
        <v>4774</v>
      </c>
      <c r="CZ4">
        <v>0.46422940000000001</v>
      </c>
      <c r="DA4">
        <v>0.52169160000000003</v>
      </c>
      <c r="DB4">
        <v>0.42387970000000003</v>
      </c>
      <c r="DC4">
        <v>0.58747689999999997</v>
      </c>
      <c r="DD4">
        <v>9.5270999999999995E-2</v>
      </c>
      <c r="DF4">
        <v>35252.800000000003</v>
      </c>
    </row>
    <row r="5" spans="1:110" x14ac:dyDescent="0.35">
      <c r="A5" t="s">
        <v>62</v>
      </c>
      <c r="B5">
        <v>3</v>
      </c>
      <c r="C5">
        <f t="shared" si="14"/>
        <v>-0.34849999999999998</v>
      </c>
      <c r="D5">
        <v>-0.08</v>
      </c>
      <c r="E5">
        <v>-0.25990000000000002</v>
      </c>
      <c r="F5">
        <v>-0.45989999999999998</v>
      </c>
      <c r="G5">
        <v>-0.2006</v>
      </c>
      <c r="H5">
        <v>-0.74209999999999998</v>
      </c>
      <c r="J5">
        <f t="shared" si="15"/>
        <v>0.12114</v>
      </c>
      <c r="K5">
        <v>0.3024</v>
      </c>
      <c r="L5">
        <v>0.18179999999999999</v>
      </c>
      <c r="M5">
        <v>1.34E-2</v>
      </c>
      <c r="N5">
        <v>0.31390000000000001</v>
      </c>
      <c r="O5">
        <v>-0.20580000000000001</v>
      </c>
      <c r="Q5">
        <f t="shared" si="16"/>
        <v>0.31352000000000002</v>
      </c>
      <c r="R5">
        <v>0.48770000000000002</v>
      </c>
      <c r="S5">
        <v>0.36699999999999999</v>
      </c>
      <c r="T5">
        <v>0.20680000000000001</v>
      </c>
      <c r="U5">
        <v>0.50570000000000004</v>
      </c>
      <c r="V5">
        <v>4.0000000000000002E-4</v>
      </c>
      <c r="X5">
        <f t="shared" si="17"/>
        <v>-1.3900000000000001E-2</v>
      </c>
      <c r="Y5">
        <v>0.2001</v>
      </c>
      <c r="Z5">
        <v>4.9500000000000002E-2</v>
      </c>
      <c r="AA5">
        <v>-0.12659999999999999</v>
      </c>
      <c r="AB5">
        <v>0.16739999999999999</v>
      </c>
      <c r="AC5">
        <v>-0.3599</v>
      </c>
      <c r="AE5">
        <f t="shared" si="18"/>
        <v>10.747981485590598</v>
      </c>
      <c r="AG5" s="4">
        <v>46536</v>
      </c>
      <c r="AH5" s="4">
        <v>63126</v>
      </c>
      <c r="AI5" s="4">
        <v>76339</v>
      </c>
      <c r="AJ5" s="4">
        <v>104014</v>
      </c>
      <c r="AK5" s="4">
        <v>120064</v>
      </c>
      <c r="AL5" s="4">
        <v>127626</v>
      </c>
      <c r="AM5" s="4">
        <v>133052</v>
      </c>
      <c r="AO5">
        <v>26211</v>
      </c>
      <c r="AP5">
        <v>35172</v>
      </c>
      <c r="AQ5">
        <v>46185</v>
      </c>
      <c r="AR5">
        <v>58653</v>
      </c>
      <c r="AS5">
        <v>67645</v>
      </c>
      <c r="AT5">
        <v>71628</v>
      </c>
      <c r="AU5">
        <v>78876</v>
      </c>
      <c r="AW5">
        <f t="shared" si="19"/>
        <v>10.747981485590598</v>
      </c>
      <c r="AX5">
        <f t="shared" si="0"/>
        <v>11.052888008036343</v>
      </c>
      <c r="AY5">
        <f t="shared" si="1"/>
        <v>11.242939226920786</v>
      </c>
      <c r="AZ5">
        <f t="shared" si="2"/>
        <v>11.552280784448287</v>
      </c>
      <c r="BA5">
        <f t="shared" si="3"/>
        <v>11.695780212925841</v>
      </c>
      <c r="BB5">
        <f t="shared" si="4"/>
        <v>11.756859390891705</v>
      </c>
      <c r="BC5">
        <f t="shared" si="5"/>
        <v>11.798495308235735</v>
      </c>
      <c r="BE5">
        <f t="shared" si="20"/>
        <v>10.173934448966204</v>
      </c>
      <c r="BF5">
        <f t="shared" si="21"/>
        <v>10.468005590498892</v>
      </c>
      <c r="BG5">
        <f t="shared" si="22"/>
        <v>10.74041034902671</v>
      </c>
      <c r="BH5">
        <f t="shared" si="23"/>
        <v>10.979394003668601</v>
      </c>
      <c r="BI5">
        <f t="shared" si="24"/>
        <v>11.122028721037461</v>
      </c>
      <c r="BJ5">
        <f t="shared" si="25"/>
        <v>11.17924133795665</v>
      </c>
      <c r="BK5">
        <f t="shared" si="26"/>
        <v>11.275632278051576</v>
      </c>
      <c r="BM5">
        <f t="shared" si="27"/>
        <v>0.34187936362595855</v>
      </c>
      <c r="BN5">
        <f t="shared" si="28"/>
        <v>0.31311838962811328</v>
      </c>
      <c r="BO5">
        <f t="shared" si="29"/>
        <v>0.2699577784995128</v>
      </c>
      <c r="BP5">
        <f t="shared" si="30"/>
        <v>0.1533084411709546</v>
      </c>
      <c r="BQ5">
        <f t="shared" si="31"/>
        <v>5.8880922462857567E-2</v>
      </c>
      <c r="BR5">
        <f t="shared" si="32"/>
        <v>0.10118947897470262</v>
      </c>
      <c r="BS5">
        <f t="shared" si="33"/>
        <v>0.20638906239368324</v>
      </c>
      <c r="BT5">
        <f t="shared" si="34"/>
        <v>0.10757393483401721</v>
      </c>
      <c r="BU5">
        <f t="shared" si="35"/>
        <v>1.8531241744482507E-2</v>
      </c>
      <c r="BV5">
        <f t="shared" si="36"/>
        <v>1.3551444419636294E-2</v>
      </c>
      <c r="BX5">
        <f t="shared" si="37"/>
        <v>0.35649819494584839</v>
      </c>
      <c r="BY5">
        <f t="shared" si="38"/>
        <v>0.20931153565884106</v>
      </c>
      <c r="BZ5">
        <f t="shared" si="39"/>
        <v>0.36252767261818991</v>
      </c>
      <c r="CA5">
        <f t="shared" si="40"/>
        <v>0.15430615109504489</v>
      </c>
      <c r="CB5">
        <f t="shared" si="41"/>
        <v>6.2983075692963755E-2</v>
      </c>
      <c r="CC5">
        <f t="shared" si="42"/>
        <v>4.2514848071709528E-2</v>
      </c>
      <c r="CD5">
        <f t="shared" si="43"/>
        <v>0.19802357968043291</v>
      </c>
      <c r="CE5">
        <f t="shared" si="44"/>
        <v>0.12690766664050701</v>
      </c>
      <c r="CF5">
        <f t="shared" si="45"/>
        <v>1.7662737082769553E-2</v>
      </c>
      <c r="CH5" t="s">
        <v>5</v>
      </c>
      <c r="CI5">
        <v>0.46072400000000002</v>
      </c>
      <c r="CK5" t="s">
        <v>5</v>
      </c>
      <c r="CL5">
        <v>49010</v>
      </c>
      <c r="CM5">
        <v>44062</v>
      </c>
      <c r="CN5">
        <v>0.52658159999999998</v>
      </c>
      <c r="CO5">
        <v>47748</v>
      </c>
      <c r="CP5">
        <v>45324</v>
      </c>
      <c r="CQ5">
        <v>0.48697780000000002</v>
      </c>
      <c r="CS5">
        <v>46536</v>
      </c>
      <c r="CT5">
        <v>3523</v>
      </c>
      <c r="CU5">
        <v>2055</v>
      </c>
      <c r="CV5">
        <v>1468</v>
      </c>
      <c r="CW5">
        <v>731</v>
      </c>
      <c r="CX5">
        <v>543</v>
      </c>
      <c r="CY5">
        <v>188</v>
      </c>
      <c r="CZ5">
        <v>0.38928069999999998</v>
      </c>
      <c r="DA5">
        <v>0.25718190000000002</v>
      </c>
      <c r="DB5">
        <v>0.41669030000000001</v>
      </c>
      <c r="DC5">
        <v>0.8281617</v>
      </c>
      <c r="DD5">
        <v>9.1413099999999997E-2</v>
      </c>
      <c r="DF5">
        <v>52765.88</v>
      </c>
    </row>
    <row r="6" spans="1:110" x14ac:dyDescent="0.35">
      <c r="A6" t="s">
        <v>63</v>
      </c>
      <c r="B6">
        <v>4</v>
      </c>
      <c r="C6">
        <f t="shared" si="14"/>
        <v>-0.40700000000000003</v>
      </c>
      <c r="D6">
        <v>-0.34039999999999998</v>
      </c>
      <c r="E6">
        <v>-0.3866</v>
      </c>
      <c r="F6">
        <v>-0.62450000000000006</v>
      </c>
      <c r="G6">
        <v>-7.2800000000000004E-2</v>
      </c>
      <c r="H6">
        <v>-0.61070000000000002</v>
      </c>
      <c r="J6">
        <f t="shared" si="15"/>
        <v>8.1279999999999991E-2</v>
      </c>
      <c r="K6">
        <v>0.14510000000000001</v>
      </c>
      <c r="L6">
        <v>6.0600000000000001E-2</v>
      </c>
      <c r="M6">
        <v>-0.15140000000000001</v>
      </c>
      <c r="N6">
        <v>0.43009999999999998</v>
      </c>
      <c r="O6">
        <v>-7.8E-2</v>
      </c>
      <c r="Q6">
        <f t="shared" si="16"/>
        <v>0.27488000000000001</v>
      </c>
      <c r="R6">
        <v>0.2772</v>
      </c>
      <c r="S6">
        <v>0.26700000000000002</v>
      </c>
      <c r="T6">
        <v>5.62E-2</v>
      </c>
      <c r="U6">
        <v>0.63149999999999995</v>
      </c>
      <c r="V6">
        <v>0.14249999999999999</v>
      </c>
      <c r="X6">
        <f t="shared" si="17"/>
        <v>-7.5060000000000002E-2</v>
      </c>
      <c r="Y6">
        <v>-5.3900000000000003E-2</v>
      </c>
      <c r="Z6">
        <v>-7.6499999999999999E-2</v>
      </c>
      <c r="AA6">
        <v>-0.29420000000000002</v>
      </c>
      <c r="AB6">
        <v>0.28370000000000001</v>
      </c>
      <c r="AC6">
        <v>-0.2344</v>
      </c>
      <c r="AE6">
        <f t="shared" si="18"/>
        <v>11.021428499985934</v>
      </c>
      <c r="AG6" s="4">
        <v>61171</v>
      </c>
      <c r="AH6" s="4">
        <v>70395</v>
      </c>
      <c r="AI6" s="4">
        <v>82853</v>
      </c>
      <c r="AJ6" s="4">
        <v>105414</v>
      </c>
      <c r="AK6" s="4">
        <v>115002</v>
      </c>
      <c r="AL6" s="4">
        <v>168215</v>
      </c>
      <c r="AM6" s="4">
        <v>180851</v>
      </c>
      <c r="AO6">
        <v>31211</v>
      </c>
      <c r="AP6">
        <v>36955</v>
      </c>
      <c r="AQ6">
        <v>45148</v>
      </c>
      <c r="AR6">
        <v>51359</v>
      </c>
      <c r="AS6">
        <v>59484</v>
      </c>
      <c r="AT6">
        <v>84029</v>
      </c>
      <c r="AU6">
        <v>93628</v>
      </c>
      <c r="AW6">
        <f t="shared" si="19"/>
        <v>11.021428499985934</v>
      </c>
      <c r="AX6">
        <f t="shared" si="0"/>
        <v>11.161877516896627</v>
      </c>
      <c r="AY6">
        <f t="shared" si="1"/>
        <v>11.324823232217247</v>
      </c>
      <c r="AZ6">
        <f t="shared" si="2"/>
        <v>11.56565073359311</v>
      </c>
      <c r="BA6">
        <f t="shared" si="3"/>
        <v>11.652704798498508</v>
      </c>
      <c r="BB6">
        <f t="shared" si="4"/>
        <v>12.032998202092882</v>
      </c>
      <c r="BC6">
        <f t="shared" si="5"/>
        <v>12.105428766809247</v>
      </c>
      <c r="BE6">
        <f t="shared" si="20"/>
        <v>10.348525875764018</v>
      </c>
      <c r="BF6">
        <f t="shared" si="21"/>
        <v>10.517456235218987</v>
      </c>
      <c r="BG6">
        <f t="shared" si="22"/>
        <v>10.717701261075517</v>
      </c>
      <c r="BH6">
        <f t="shared" si="23"/>
        <v>10.846595467769308</v>
      </c>
      <c r="BI6">
        <f t="shared" si="24"/>
        <v>10.993462647808574</v>
      </c>
      <c r="BJ6">
        <f t="shared" si="25"/>
        <v>11.33891725633973</v>
      </c>
      <c r="BK6">
        <f t="shared" si="26"/>
        <v>11.447084763029794</v>
      </c>
      <c r="BM6">
        <f t="shared" si="27"/>
        <v>0.18403767902342122</v>
      </c>
      <c r="BN6">
        <f t="shared" si="28"/>
        <v>0.22170207008523882</v>
      </c>
      <c r="BO6">
        <f t="shared" si="29"/>
        <v>0.13756977053247099</v>
      </c>
      <c r="BP6">
        <f t="shared" si="30"/>
        <v>0.15820012071886136</v>
      </c>
      <c r="BQ6">
        <f t="shared" si="31"/>
        <v>0.41263196826037252</v>
      </c>
      <c r="BR6">
        <f t="shared" si="32"/>
        <v>0.11423437146699354</v>
      </c>
      <c r="BS6">
        <f t="shared" si="33"/>
        <v>0.20472933001455973</v>
      </c>
      <c r="BT6">
        <f t="shared" si="34"/>
        <v>9.8998683986078001E-2</v>
      </c>
      <c r="BU6">
        <f t="shared" si="35"/>
        <v>1.8477957966462233E-2</v>
      </c>
      <c r="BV6">
        <f t="shared" si="36"/>
        <v>1.5614460163397847E-2</v>
      </c>
      <c r="BX6">
        <f t="shared" si="37"/>
        <v>0.15079040721910708</v>
      </c>
      <c r="BY6">
        <f t="shared" si="38"/>
        <v>0.17697279636337809</v>
      </c>
      <c r="BZ6">
        <f t="shared" si="39"/>
        <v>0.27230154611178836</v>
      </c>
      <c r="CA6">
        <f t="shared" si="40"/>
        <v>9.0955660538448405E-2</v>
      </c>
      <c r="CB6">
        <f t="shared" si="41"/>
        <v>0.46271369193579243</v>
      </c>
      <c r="CC6">
        <f t="shared" si="42"/>
        <v>7.511815236453348E-2</v>
      </c>
      <c r="CD6">
        <f t="shared" si="43"/>
        <v>0.2048087090888413</v>
      </c>
      <c r="CE6">
        <f t="shared" si="44"/>
        <v>0.1320007799020651</v>
      </c>
      <c r="CF6">
        <f t="shared" si="45"/>
        <v>1.8230860712316499E-2</v>
      </c>
      <c r="CH6" t="s">
        <v>6</v>
      </c>
      <c r="CI6">
        <v>0.31625330000000001</v>
      </c>
      <c r="CK6" t="s">
        <v>6</v>
      </c>
      <c r="CL6">
        <v>65620</v>
      </c>
      <c r="CM6">
        <v>56722</v>
      </c>
      <c r="CN6">
        <v>0.53636530000000004</v>
      </c>
      <c r="CO6">
        <v>62668</v>
      </c>
      <c r="CP6">
        <v>59674</v>
      </c>
      <c r="CQ6">
        <v>0.48776380000000003</v>
      </c>
      <c r="CS6">
        <v>61171</v>
      </c>
      <c r="CT6">
        <v>3912</v>
      </c>
      <c r="CU6">
        <v>2278</v>
      </c>
      <c r="CV6">
        <v>1634</v>
      </c>
      <c r="CW6">
        <v>2073</v>
      </c>
      <c r="CX6">
        <v>1228</v>
      </c>
      <c r="CY6">
        <v>845</v>
      </c>
      <c r="CZ6">
        <v>0.41420220000000002</v>
      </c>
      <c r="DA6">
        <v>0.40762179999999998</v>
      </c>
      <c r="DB6">
        <v>0.41768919999999998</v>
      </c>
      <c r="DC6">
        <v>0.6536341</v>
      </c>
      <c r="DD6">
        <v>9.7840499999999997E-2</v>
      </c>
      <c r="DF6">
        <v>66574.39</v>
      </c>
    </row>
    <row r="7" spans="1:110" x14ac:dyDescent="0.35">
      <c r="A7" t="s">
        <v>64</v>
      </c>
      <c r="B7">
        <v>5</v>
      </c>
      <c r="C7">
        <f t="shared" si="14"/>
        <v>-0.45811999999999997</v>
      </c>
      <c r="D7">
        <v>-0.21640000000000001</v>
      </c>
      <c r="E7">
        <v>-0.48149999999999998</v>
      </c>
      <c r="F7">
        <v>-0.61439999999999995</v>
      </c>
      <c r="G7">
        <v>-0.21590000000000001</v>
      </c>
      <c r="H7">
        <v>-0.76239999999999997</v>
      </c>
      <c r="J7">
        <f t="shared" si="15"/>
        <v>5.2659999999999998E-2</v>
      </c>
      <c r="K7">
        <v>0.23810000000000001</v>
      </c>
      <c r="L7">
        <v>3.8E-3</v>
      </c>
      <c r="M7">
        <v>-0.1086</v>
      </c>
      <c r="N7">
        <v>0.32319999999999999</v>
      </c>
      <c r="O7">
        <v>-0.19320000000000001</v>
      </c>
      <c r="Q7">
        <f t="shared" si="16"/>
        <v>0.29530000000000001</v>
      </c>
      <c r="R7">
        <v>0.47349999999999998</v>
      </c>
      <c r="S7">
        <v>0.25</v>
      </c>
      <c r="T7">
        <v>0.13569999999999999</v>
      </c>
      <c r="U7">
        <v>0.56079999999999997</v>
      </c>
      <c r="V7">
        <v>5.6500000000000002E-2</v>
      </c>
      <c r="X7">
        <f t="shared" si="17"/>
        <v>-0.10346</v>
      </c>
      <c r="Y7">
        <v>9.4200000000000006E-2</v>
      </c>
      <c r="Z7">
        <v>-0.14829999999999999</v>
      </c>
      <c r="AA7">
        <v>-0.26450000000000001</v>
      </c>
      <c r="AB7">
        <v>0.1633</v>
      </c>
      <c r="AC7">
        <v>-0.36199999999999999</v>
      </c>
      <c r="AE7">
        <f t="shared" si="18"/>
        <v>11.55000928120009</v>
      </c>
      <c r="AG7" s="4">
        <v>103778</v>
      </c>
      <c r="AH7" s="4">
        <v>106218</v>
      </c>
      <c r="AI7" s="4">
        <v>145830</v>
      </c>
      <c r="AJ7" s="4">
        <v>183032</v>
      </c>
      <c r="AK7" s="4">
        <v>216361</v>
      </c>
      <c r="AL7" s="4">
        <v>279767</v>
      </c>
      <c r="AM7" s="4">
        <v>288458</v>
      </c>
      <c r="AO7">
        <v>58408</v>
      </c>
      <c r="AP7">
        <v>57040</v>
      </c>
      <c r="AQ7">
        <v>81093</v>
      </c>
      <c r="AR7">
        <v>91869</v>
      </c>
      <c r="AS7">
        <v>113330</v>
      </c>
      <c r="AT7">
        <v>144890</v>
      </c>
      <c r="AU7">
        <v>156749</v>
      </c>
      <c r="AW7">
        <f t="shared" si="19"/>
        <v>11.55000928120009</v>
      </c>
      <c r="AX7">
        <f t="shared" si="0"/>
        <v>11.573248864953333</v>
      </c>
      <c r="AY7">
        <f t="shared" si="1"/>
        <v>11.890196838707611</v>
      </c>
      <c r="AZ7">
        <f t="shared" si="2"/>
        <v>12.117416279924717</v>
      </c>
      <c r="BA7">
        <f t="shared" si="3"/>
        <v>12.284703587901101</v>
      </c>
      <c r="BB7">
        <f t="shared" si="4"/>
        <v>12.541712392871181</v>
      </c>
      <c r="BC7">
        <f t="shared" si="5"/>
        <v>12.572304773743154</v>
      </c>
      <c r="BE7">
        <f t="shared" si="20"/>
        <v>10.975208145735921</v>
      </c>
      <c r="BF7">
        <f t="shared" si="21"/>
        <v>10.951508055088178</v>
      </c>
      <c r="BG7">
        <f t="shared" si="22"/>
        <v>11.303351923184717</v>
      </c>
      <c r="BH7">
        <f t="shared" si="23"/>
        <v>11.428118928260151</v>
      </c>
      <c r="BI7">
        <f t="shared" si="24"/>
        <v>11.638059195726994</v>
      </c>
      <c r="BJ7">
        <f t="shared" si="25"/>
        <v>11.883730112814767</v>
      </c>
      <c r="BK7">
        <f t="shared" si="26"/>
        <v>11.96240107888949</v>
      </c>
      <c r="BM7">
        <f t="shared" si="27"/>
        <v>-2.3421449116559374E-2</v>
      </c>
      <c r="BN7">
        <f t="shared" si="28"/>
        <v>0.42168653576437587</v>
      </c>
      <c r="BO7">
        <f t="shared" si="29"/>
        <v>0.13288446598350043</v>
      </c>
      <c r="BP7">
        <f t="shared" si="30"/>
        <v>0.23360437144194451</v>
      </c>
      <c r="BQ7">
        <f t="shared" si="31"/>
        <v>0.2784787787876114</v>
      </c>
      <c r="BR7">
        <f t="shared" si="32"/>
        <v>8.1848298709365719E-2</v>
      </c>
      <c r="BS7">
        <f t="shared" si="33"/>
        <v>0.18751350026170641</v>
      </c>
      <c r="BT7">
        <f t="shared" si="34"/>
        <v>0.14368894641693977</v>
      </c>
      <c r="BU7">
        <f t="shared" si="35"/>
        <v>1.6589315104109659E-2</v>
      </c>
      <c r="BV7">
        <f t="shared" si="36"/>
        <v>1.6990948737158451E-2</v>
      </c>
      <c r="BX7">
        <f t="shared" si="37"/>
        <v>2.3511726955616798E-2</v>
      </c>
      <c r="BY7">
        <f t="shared" si="38"/>
        <v>0.37293114161441565</v>
      </c>
      <c r="BZ7">
        <f t="shared" si="39"/>
        <v>0.25510525954878971</v>
      </c>
      <c r="CA7">
        <f t="shared" si="40"/>
        <v>0.1820938415140522</v>
      </c>
      <c r="CB7">
        <f t="shared" si="41"/>
        <v>0.29305651203312982</v>
      </c>
      <c r="CC7">
        <f t="shared" si="42"/>
        <v>3.1065136345601877E-2</v>
      </c>
      <c r="CD7">
        <f t="shared" si="43"/>
        <v>0.19296060300193432</v>
      </c>
      <c r="CE7">
        <f t="shared" si="44"/>
        <v>0.12994338147377951</v>
      </c>
      <c r="CF7">
        <f t="shared" si="45"/>
        <v>1.7184237228019983E-2</v>
      </c>
      <c r="CH7" t="s">
        <v>7</v>
      </c>
      <c r="CI7">
        <v>0.41098299999999999</v>
      </c>
      <c r="CK7" t="s">
        <v>7</v>
      </c>
      <c r="CL7">
        <v>112890</v>
      </c>
      <c r="CM7">
        <v>94666</v>
      </c>
      <c r="CN7">
        <v>0.54390139999999998</v>
      </c>
      <c r="CO7">
        <v>107624</v>
      </c>
      <c r="CP7">
        <v>99932</v>
      </c>
      <c r="CQ7">
        <v>0.48147000000000001</v>
      </c>
      <c r="CS7">
        <v>103778</v>
      </c>
      <c r="CT7">
        <v>5946</v>
      </c>
      <c r="CU7">
        <v>3287</v>
      </c>
      <c r="CV7">
        <v>2659</v>
      </c>
      <c r="CW7">
        <v>3633</v>
      </c>
      <c r="CX7">
        <v>1953</v>
      </c>
      <c r="CY7">
        <v>1680</v>
      </c>
      <c r="CZ7">
        <v>0.45296999999999998</v>
      </c>
      <c r="DA7">
        <v>0.4624277</v>
      </c>
      <c r="DB7">
        <v>0.44719140000000002</v>
      </c>
      <c r="DC7">
        <v>0.62073279999999997</v>
      </c>
      <c r="DD7">
        <v>9.2302800000000004E-2</v>
      </c>
      <c r="DF7">
        <v>55935.19</v>
      </c>
    </row>
    <row r="8" spans="1:110" x14ac:dyDescent="0.35">
      <c r="A8" t="s">
        <v>8</v>
      </c>
      <c r="B8">
        <v>6</v>
      </c>
      <c r="C8">
        <f t="shared" si="14"/>
        <v>-0.53746000000000005</v>
      </c>
      <c r="D8">
        <v>-0.36620000000000003</v>
      </c>
      <c r="E8">
        <v>-0.52800000000000002</v>
      </c>
      <c r="F8">
        <v>-0.70520000000000005</v>
      </c>
      <c r="G8">
        <v>-0.47799999999999998</v>
      </c>
      <c r="H8">
        <v>-0.6099</v>
      </c>
      <c r="J8">
        <f t="shared" si="15"/>
        <v>-6.2360000000000006E-2</v>
      </c>
      <c r="K8">
        <v>6.54E-2</v>
      </c>
      <c r="L8">
        <v>-6.2399999999999997E-2</v>
      </c>
      <c r="M8">
        <v>-0.22270000000000001</v>
      </c>
      <c r="N8">
        <v>2.18E-2</v>
      </c>
      <c r="O8">
        <v>-0.1139</v>
      </c>
      <c r="Q8">
        <f t="shared" si="16"/>
        <v>0.14682000000000001</v>
      </c>
      <c r="R8">
        <v>0.27900000000000003</v>
      </c>
      <c r="S8">
        <v>0.14990000000000001</v>
      </c>
      <c r="T8">
        <v>-1.38E-2</v>
      </c>
      <c r="U8">
        <v>0.22789999999999999</v>
      </c>
      <c r="V8">
        <v>9.11E-2</v>
      </c>
      <c r="X8">
        <f t="shared" si="17"/>
        <v>-0.20548000000000002</v>
      </c>
      <c r="Y8">
        <v>-7.0300000000000001E-2</v>
      </c>
      <c r="Z8">
        <v>-0.20449999999999999</v>
      </c>
      <c r="AA8">
        <v>-0.3679</v>
      </c>
      <c r="AB8">
        <v>-0.1244</v>
      </c>
      <c r="AC8">
        <v>-0.26029999999999998</v>
      </c>
      <c r="AE8">
        <f t="shared" si="18"/>
        <v>11.151568147237766</v>
      </c>
      <c r="AG8" s="4">
        <v>69673</v>
      </c>
      <c r="AH8" s="4">
        <v>87317</v>
      </c>
      <c r="AI8" s="4">
        <v>90011</v>
      </c>
      <c r="AJ8" s="4">
        <v>107546</v>
      </c>
      <c r="AK8" s="4">
        <v>115873</v>
      </c>
      <c r="AL8" s="4">
        <v>123478</v>
      </c>
      <c r="AM8" s="4">
        <v>131237</v>
      </c>
      <c r="AO8">
        <v>32949</v>
      </c>
      <c r="AP8">
        <v>41932</v>
      </c>
      <c r="AQ8">
        <v>44666</v>
      </c>
      <c r="AR8">
        <v>49044</v>
      </c>
      <c r="AS8">
        <v>53142</v>
      </c>
      <c r="AT8">
        <v>56557</v>
      </c>
      <c r="AU8">
        <v>60257</v>
      </c>
      <c r="AW8">
        <f t="shared" si="19"/>
        <v>11.151568147237766</v>
      </c>
      <c r="AX8">
        <f t="shared" si="0"/>
        <v>11.377300453683397</v>
      </c>
      <c r="AY8">
        <f t="shared" si="1"/>
        <v>11.407687164066097</v>
      </c>
      <c r="AZ8">
        <f t="shared" si="2"/>
        <v>11.585673942000517</v>
      </c>
      <c r="BA8">
        <f t="shared" si="3"/>
        <v>11.660250042740776</v>
      </c>
      <c r="BB8">
        <f t="shared" si="4"/>
        <v>11.723818281529951</v>
      </c>
      <c r="BC8">
        <f t="shared" si="5"/>
        <v>11.784760127929284</v>
      </c>
      <c r="BE8">
        <f t="shared" si="20"/>
        <v>10.402716190456456</v>
      </c>
      <c r="BF8">
        <f t="shared" si="21"/>
        <v>10.643804537572464</v>
      </c>
      <c r="BG8">
        <f t="shared" si="22"/>
        <v>10.70696786478042</v>
      </c>
      <c r="BH8">
        <f t="shared" si="23"/>
        <v>10.800473133352277</v>
      </c>
      <c r="BI8">
        <f t="shared" si="24"/>
        <v>10.880722855037638</v>
      </c>
      <c r="BJ8">
        <f t="shared" si="25"/>
        <v>10.943004258145342</v>
      </c>
      <c r="BK8">
        <f t="shared" si="26"/>
        <v>11.006374027176843</v>
      </c>
      <c r="BM8">
        <f t="shared" si="27"/>
        <v>0.27263346383805276</v>
      </c>
      <c r="BN8">
        <f t="shared" si="28"/>
        <v>6.5200801297338545E-2</v>
      </c>
      <c r="BO8">
        <f t="shared" si="29"/>
        <v>9.8016388304303051E-2</v>
      </c>
      <c r="BP8">
        <f t="shared" si="30"/>
        <v>8.3557621727428436E-2</v>
      </c>
      <c r="BQ8">
        <f t="shared" si="31"/>
        <v>6.4261789168642502E-2</v>
      </c>
      <c r="BR8">
        <f t="shared" si="32"/>
        <v>6.5420725993245749E-2</v>
      </c>
      <c r="BS8">
        <f t="shared" si="33"/>
        <v>0.10818179838816851</v>
      </c>
      <c r="BT8">
        <f t="shared" si="34"/>
        <v>7.4564154190381746E-2</v>
      </c>
      <c r="BU8">
        <f t="shared" si="35"/>
        <v>1.0111745604360234E-2</v>
      </c>
      <c r="BV8">
        <f t="shared" si="36"/>
        <v>6.0611195246702554E-3</v>
      </c>
      <c r="BX8">
        <f t="shared" si="37"/>
        <v>0.25324013606418555</v>
      </c>
      <c r="BY8">
        <f t="shared" si="38"/>
        <v>3.0853098480250123E-2</v>
      </c>
      <c r="BZ8">
        <f t="shared" si="39"/>
        <v>0.19480952328048795</v>
      </c>
      <c r="CA8">
        <f t="shared" si="40"/>
        <v>7.74273334201179E-2</v>
      </c>
      <c r="CB8">
        <f t="shared" si="41"/>
        <v>6.5632200771534352E-2</v>
      </c>
      <c r="CC8">
        <f t="shared" si="42"/>
        <v>6.2837104585432221E-2</v>
      </c>
      <c r="CD8">
        <f t="shared" si="43"/>
        <v>0.11413323276700134</v>
      </c>
      <c r="CE8">
        <f t="shared" si="44"/>
        <v>8.0752648130651403E-2</v>
      </c>
      <c r="CF8">
        <f t="shared" si="45"/>
        <v>1.0609081092827877E-2</v>
      </c>
      <c r="CH8" t="s">
        <v>8</v>
      </c>
      <c r="CI8">
        <v>0.2333373</v>
      </c>
      <c r="CK8" t="s">
        <v>8</v>
      </c>
      <c r="CL8">
        <v>39970</v>
      </c>
      <c r="CM8">
        <v>29703</v>
      </c>
      <c r="CN8">
        <v>0.57367990000000002</v>
      </c>
      <c r="CO8">
        <v>39186</v>
      </c>
      <c r="CP8">
        <v>30487</v>
      </c>
      <c r="CQ8">
        <v>0.43757269999999998</v>
      </c>
      <c r="CS8">
        <v>69673</v>
      </c>
      <c r="CT8">
        <v>5094</v>
      </c>
      <c r="CU8">
        <v>2621</v>
      </c>
      <c r="CV8">
        <v>2473</v>
      </c>
      <c r="CW8">
        <v>4346</v>
      </c>
      <c r="CX8">
        <v>2504</v>
      </c>
      <c r="CY8">
        <v>1842</v>
      </c>
      <c r="CZ8">
        <v>0.45709749999999999</v>
      </c>
      <c r="DA8">
        <v>0.42383799999999999</v>
      </c>
      <c r="DB8">
        <v>0.48547309999999999</v>
      </c>
      <c r="DC8">
        <v>0.53961870000000001</v>
      </c>
      <c r="DD8">
        <v>0.1354901</v>
      </c>
      <c r="DF8">
        <v>40859.96</v>
      </c>
    </row>
    <row r="9" spans="1:110" x14ac:dyDescent="0.35">
      <c r="A9" t="s">
        <v>9</v>
      </c>
      <c r="B9">
        <v>7</v>
      </c>
      <c r="C9">
        <f t="shared" si="14"/>
        <v>-0.53910000000000002</v>
      </c>
      <c r="D9">
        <v>-0.48349999999999999</v>
      </c>
      <c r="E9">
        <v>-0.62490000000000001</v>
      </c>
      <c r="F9">
        <v>-0.70630000000000004</v>
      </c>
      <c r="G9">
        <v>-0.17249999999999999</v>
      </c>
      <c r="H9">
        <v>-0.70830000000000004</v>
      </c>
      <c r="J9">
        <f t="shared" si="15"/>
        <v>2.1399999999999999E-2</v>
      </c>
      <c r="K9">
        <v>2.7699999999999999E-2</v>
      </c>
      <c r="L9">
        <v>-8.7499999999999994E-2</v>
      </c>
      <c r="M9">
        <v>-0.1517</v>
      </c>
      <c r="N9">
        <v>0.41289999999999999</v>
      </c>
      <c r="O9">
        <v>-9.4399999999999998E-2</v>
      </c>
      <c r="Q9">
        <f t="shared" si="16"/>
        <v>0.2762</v>
      </c>
      <c r="R9">
        <v>0.28589999999999999</v>
      </c>
      <c r="S9">
        <v>0.16839999999999999</v>
      </c>
      <c r="T9">
        <v>0.1007</v>
      </c>
      <c r="U9">
        <v>0.65749999999999997</v>
      </c>
      <c r="V9">
        <v>0.16850000000000001</v>
      </c>
      <c r="X9">
        <f t="shared" si="17"/>
        <v>-0.14600000000000002</v>
      </c>
      <c r="Y9">
        <v>-0.1305</v>
      </c>
      <c r="Z9">
        <v>-0.25069999999999998</v>
      </c>
      <c r="AA9">
        <v>-0.318</v>
      </c>
      <c r="AB9">
        <v>0.2432</v>
      </c>
      <c r="AC9">
        <v>-0.27400000000000002</v>
      </c>
      <c r="AE9">
        <f t="shared" si="18"/>
        <v>11.830127503958002</v>
      </c>
      <c r="AG9" s="4">
        <v>137328</v>
      </c>
      <c r="AH9" s="4">
        <v>154093</v>
      </c>
      <c r="AI9" s="4">
        <v>182552</v>
      </c>
      <c r="AJ9" s="4">
        <v>206874</v>
      </c>
      <c r="AK9" s="4">
        <v>221578</v>
      </c>
      <c r="AL9" s="4">
        <v>328945</v>
      </c>
      <c r="AM9" s="4">
        <v>357048</v>
      </c>
      <c r="AO9">
        <v>64025</v>
      </c>
      <c r="AP9">
        <v>72131</v>
      </c>
      <c r="AQ9">
        <v>86119</v>
      </c>
      <c r="AR9">
        <v>90007</v>
      </c>
      <c r="AS9">
        <v>99304</v>
      </c>
      <c r="AT9">
        <v>145474</v>
      </c>
      <c r="AU9">
        <v>162940</v>
      </c>
      <c r="AW9">
        <f t="shared" si="19"/>
        <v>11.830127503958002</v>
      </c>
      <c r="AX9">
        <f t="shared" si="0"/>
        <v>11.945311595227789</v>
      </c>
      <c r="AY9">
        <f t="shared" si="1"/>
        <v>12.114790342926259</v>
      </c>
      <c r="AZ9">
        <f t="shared" si="2"/>
        <v>12.239865191264924</v>
      </c>
      <c r="BA9">
        <f t="shared" si="3"/>
        <v>12.308529950948541</v>
      </c>
      <c r="BB9">
        <f t="shared" si="4"/>
        <v>12.703645842520224</v>
      </c>
      <c r="BC9">
        <f t="shared" si="5"/>
        <v>12.785625505505189</v>
      </c>
      <c r="BE9">
        <f t="shared" si="20"/>
        <v>11.067028911067727</v>
      </c>
      <c r="BF9">
        <f t="shared" si="21"/>
        <v>11.186239189258542</v>
      </c>
      <c r="BG9">
        <f t="shared" si="22"/>
        <v>11.363485339706285</v>
      </c>
      <c r="BH9">
        <f t="shared" si="23"/>
        <v>11.407642724065646</v>
      </c>
      <c r="BI9">
        <f t="shared" si="24"/>
        <v>11.505941131195783</v>
      </c>
      <c r="BJ9">
        <f t="shared" si="25"/>
        <v>11.887752655467905</v>
      </c>
      <c r="BK9">
        <f t="shared" si="26"/>
        <v>12.001137313864632</v>
      </c>
      <c r="BM9">
        <f t="shared" si="27"/>
        <v>0.12660679422100743</v>
      </c>
      <c r="BN9">
        <f t="shared" si="28"/>
        <v>0.19392494211919978</v>
      </c>
      <c r="BO9">
        <f t="shared" si="29"/>
        <v>4.5146831709611118E-2</v>
      </c>
      <c r="BP9">
        <f t="shared" si="30"/>
        <v>0.10329196618040819</v>
      </c>
      <c r="BQ9">
        <f t="shared" si="31"/>
        <v>0.46493595424152101</v>
      </c>
      <c r="BR9">
        <f t="shared" si="32"/>
        <v>0.1200626916149965</v>
      </c>
      <c r="BS9">
        <f t="shared" si="33"/>
        <v>0.17566153001445736</v>
      </c>
      <c r="BT9">
        <f t="shared" si="34"/>
        <v>0.13649315178906529</v>
      </c>
      <c r="BU9">
        <f t="shared" si="35"/>
        <v>1.5690293424652113E-2</v>
      </c>
      <c r="BV9">
        <f t="shared" si="36"/>
        <v>1.367428478851096E-2</v>
      </c>
      <c r="BX9">
        <f t="shared" si="37"/>
        <v>0.12207998368868694</v>
      </c>
      <c r="BY9">
        <f t="shared" si="38"/>
        <v>0.1846871694366389</v>
      </c>
      <c r="BZ9">
        <f t="shared" si="39"/>
        <v>0.13323327052018055</v>
      </c>
      <c r="CA9">
        <f t="shared" si="40"/>
        <v>7.1077080735133469E-2</v>
      </c>
      <c r="CB9">
        <f t="shared" si="41"/>
        <v>0.48455622850644015</v>
      </c>
      <c r="CC9">
        <f t="shared" si="42"/>
        <v>8.5433735122892887E-2</v>
      </c>
      <c r="CD9">
        <f t="shared" si="43"/>
        <v>0.1801779113349955</v>
      </c>
      <c r="CE9">
        <f t="shared" si="44"/>
        <v>0.14090488046578631</v>
      </c>
      <c r="CF9">
        <f t="shared" si="45"/>
        <v>1.6052444770264795E-2</v>
      </c>
      <c r="CH9" t="s">
        <v>9</v>
      </c>
      <c r="CI9">
        <v>0.14241239999999999</v>
      </c>
      <c r="CK9" t="s">
        <v>9</v>
      </c>
      <c r="CL9">
        <v>79289</v>
      </c>
      <c r="CM9">
        <v>58039</v>
      </c>
      <c r="CN9">
        <v>0.57736949999999998</v>
      </c>
      <c r="CO9">
        <v>75707</v>
      </c>
      <c r="CP9">
        <v>61621</v>
      </c>
      <c r="CQ9">
        <v>0.448714</v>
      </c>
      <c r="CS9">
        <v>137328</v>
      </c>
      <c r="CT9">
        <v>11881</v>
      </c>
      <c r="CU9">
        <v>6713</v>
      </c>
      <c r="CV9">
        <v>5168</v>
      </c>
      <c r="CW9">
        <v>6345</v>
      </c>
      <c r="CX9">
        <v>3198</v>
      </c>
      <c r="CY9">
        <v>3147</v>
      </c>
      <c r="CZ9">
        <v>0.45621640000000002</v>
      </c>
      <c r="DA9">
        <v>0.49598110000000001</v>
      </c>
      <c r="DB9">
        <v>0.43498019999999998</v>
      </c>
      <c r="DC9">
        <v>0.65187099999999998</v>
      </c>
      <c r="DD9">
        <v>0.13029460000000001</v>
      </c>
      <c r="DF9">
        <v>28770.69</v>
      </c>
    </row>
    <row r="10" spans="1:110" x14ac:dyDescent="0.35">
      <c r="A10" t="s">
        <v>73</v>
      </c>
      <c r="C10">
        <f t="shared" si="14"/>
        <v>-0.45054</v>
      </c>
      <c r="D10">
        <v>-0.36030000000000001</v>
      </c>
      <c r="E10">
        <v>-0.20319999999999999</v>
      </c>
      <c r="F10">
        <v>-0.6502</v>
      </c>
      <c r="G10">
        <v>-0.41889999999999999</v>
      </c>
      <c r="H10">
        <v>-0.62009999999999998</v>
      </c>
      <c r="J10">
        <f t="shared" si="15"/>
        <v>2.0279999999999999E-2</v>
      </c>
      <c r="K10">
        <v>6.1800000000000001E-2</v>
      </c>
      <c r="L10">
        <v>0.23760000000000001</v>
      </c>
      <c r="M10">
        <v>-0.17510000000000001</v>
      </c>
      <c r="N10">
        <v>8.14E-2</v>
      </c>
      <c r="O10">
        <v>-0.1043</v>
      </c>
      <c r="Q10">
        <f t="shared" si="16"/>
        <v>0.23092000000000001</v>
      </c>
      <c r="R10">
        <v>0.26390000000000002</v>
      </c>
      <c r="S10">
        <v>0.4471</v>
      </c>
      <c r="T10">
        <v>4.41E-2</v>
      </c>
      <c r="U10">
        <v>0.29330000000000001</v>
      </c>
      <c r="V10">
        <v>0.1062</v>
      </c>
      <c r="X10">
        <f t="shared" si="17"/>
        <v>-0.12218</v>
      </c>
      <c r="Y10">
        <v>-6.9099999999999995E-2</v>
      </c>
      <c r="Z10">
        <v>0.10100000000000001</v>
      </c>
      <c r="AA10">
        <v>-0.32050000000000001</v>
      </c>
      <c r="AB10">
        <v>-6.6500000000000004E-2</v>
      </c>
      <c r="AC10">
        <v>-0.25580000000000003</v>
      </c>
      <c r="AE10">
        <f t="shared" si="18"/>
        <v>10.611744995900427</v>
      </c>
      <c r="AG10" s="4">
        <v>40609</v>
      </c>
      <c r="AH10" s="4">
        <v>43091</v>
      </c>
      <c r="AI10" s="4">
        <v>49810</v>
      </c>
      <c r="AJ10" s="4">
        <v>81168</v>
      </c>
      <c r="AK10" s="4">
        <v>94146</v>
      </c>
      <c r="AL10" s="4">
        <v>105912</v>
      </c>
      <c r="AM10" s="4">
        <v>123410</v>
      </c>
      <c r="AO10">
        <v>19299</v>
      </c>
      <c r="AP10">
        <v>21565</v>
      </c>
      <c r="AQ10">
        <v>23184</v>
      </c>
      <c r="AR10">
        <v>34691</v>
      </c>
      <c r="AS10">
        <v>41098</v>
      </c>
      <c r="AT10">
        <v>47438</v>
      </c>
      <c r="AU10">
        <v>55530</v>
      </c>
      <c r="AW10">
        <f t="shared" si="19"/>
        <v>10.611744995900427</v>
      </c>
      <c r="AX10">
        <f t="shared" si="0"/>
        <v>10.671069437581259</v>
      </c>
      <c r="AY10">
        <f t="shared" si="1"/>
        <v>10.815971046067329</v>
      </c>
      <c r="AZ10">
        <f t="shared" si="2"/>
        <v>11.304276359806471</v>
      </c>
      <c r="BA10">
        <f t="shared" si="3"/>
        <v>11.452602047787122</v>
      </c>
      <c r="BB10">
        <f t="shared" si="4"/>
        <v>11.570363839617492</v>
      </c>
      <c r="BC10">
        <f t="shared" si="5"/>
        <v>11.723267424447229</v>
      </c>
      <c r="BE10">
        <f t="shared" si="20"/>
        <v>9.8678085600791103</v>
      </c>
      <c r="BF10">
        <f t="shared" si="21"/>
        <v>9.9788269090819437</v>
      </c>
      <c r="BG10">
        <f t="shared" si="22"/>
        <v>10.051217664560463</v>
      </c>
      <c r="BH10">
        <f t="shared" si="23"/>
        <v>10.454235566299538</v>
      </c>
      <c r="BI10">
        <f t="shared" si="24"/>
        <v>10.623714737499816</v>
      </c>
      <c r="BJ10">
        <f t="shared" si="25"/>
        <v>10.767178874266891</v>
      </c>
      <c r="BK10">
        <f t="shared" si="26"/>
        <v>10.924678694235652</v>
      </c>
      <c r="BM10">
        <f t="shared" si="27"/>
        <v>0.11741541012487694</v>
      </c>
      <c r="BN10">
        <f t="shared" si="28"/>
        <v>7.5075353582193374E-2</v>
      </c>
      <c r="BO10">
        <f t="shared" si="29"/>
        <v>0.49633367839889581</v>
      </c>
      <c r="BP10">
        <f t="shared" si="30"/>
        <v>0.18468767115390158</v>
      </c>
      <c r="BQ10">
        <f t="shared" si="31"/>
        <v>0.1542654143753954</v>
      </c>
      <c r="BR10">
        <f t="shared" si="32"/>
        <v>0.17058054724060878</v>
      </c>
      <c r="BS10">
        <f t="shared" si="33"/>
        <v>0.19972634581264534</v>
      </c>
      <c r="BT10">
        <f t="shared" si="34"/>
        <v>0.13749618500089275</v>
      </c>
      <c r="BU10">
        <f t="shared" si="35"/>
        <v>1.7770552483078239E-2</v>
      </c>
      <c r="BV10">
        <f t="shared" si="36"/>
        <v>1.5889106871399772E-2</v>
      </c>
      <c r="BX10">
        <f t="shared" si="37"/>
        <v>6.1119456278164938E-2</v>
      </c>
      <c r="BY10">
        <f t="shared" si="38"/>
        <v>0.15592583138010258</v>
      </c>
      <c r="BZ10">
        <f t="shared" si="39"/>
        <v>0.62955229873519369</v>
      </c>
      <c r="CA10">
        <f t="shared" si="40"/>
        <v>0.15989059727971613</v>
      </c>
      <c r="CB10">
        <f t="shared" si="41"/>
        <v>0.12497610094958894</v>
      </c>
      <c r="CC10">
        <f t="shared" si="42"/>
        <v>0.16521262935267014</v>
      </c>
      <c r="CD10">
        <f t="shared" si="43"/>
        <v>0.21611281899590606</v>
      </c>
      <c r="CE10">
        <f t="shared" si="44"/>
        <v>0.18825306029765126</v>
      </c>
      <c r="CF10">
        <f t="shared" si="45"/>
        <v>1.8698033091079314E-2</v>
      </c>
    </row>
    <row r="11" spans="1:110" x14ac:dyDescent="0.35">
      <c r="A11" t="s">
        <v>74</v>
      </c>
      <c r="C11">
        <f t="shared" si="14"/>
        <v>-0.3306</v>
      </c>
      <c r="D11">
        <v>-0.1525</v>
      </c>
      <c r="E11">
        <v>-0.28960000000000002</v>
      </c>
      <c r="F11">
        <v>-0.39450000000000002</v>
      </c>
      <c r="G11">
        <v>-0.22459999999999999</v>
      </c>
      <c r="H11">
        <v>-0.59179999999999999</v>
      </c>
      <c r="J11">
        <f t="shared" si="15"/>
        <v>0.16536000000000001</v>
      </c>
      <c r="K11">
        <v>0.2722</v>
      </c>
      <c r="L11">
        <v>0.1729</v>
      </c>
      <c r="M11">
        <v>9.7199999999999995E-2</v>
      </c>
      <c r="N11">
        <v>0.31180000000000002</v>
      </c>
      <c r="O11">
        <v>-2.7300000000000001E-2</v>
      </c>
      <c r="Q11">
        <f t="shared" si="16"/>
        <v>0.35733999999999999</v>
      </c>
      <c r="R11">
        <v>0.44869999999999999</v>
      </c>
      <c r="S11">
        <v>0.35809999999999997</v>
      </c>
      <c r="T11">
        <v>0.29039999999999999</v>
      </c>
      <c r="U11">
        <v>0.50829999999999997</v>
      </c>
      <c r="V11">
        <v>0.1812</v>
      </c>
      <c r="X11">
        <f t="shared" si="17"/>
        <v>2.1700000000000007E-2</v>
      </c>
      <c r="Y11">
        <v>0.14530000000000001</v>
      </c>
      <c r="Z11">
        <v>3.6900000000000002E-2</v>
      </c>
      <c r="AA11">
        <v>-4.65E-2</v>
      </c>
      <c r="AB11">
        <v>0.16020000000000001</v>
      </c>
      <c r="AC11">
        <v>-0.18740000000000001</v>
      </c>
      <c r="AE11">
        <f t="shared" si="18"/>
        <v>10.149096848566002</v>
      </c>
      <c r="AG11" s="4">
        <v>25568</v>
      </c>
      <c r="AH11" s="4">
        <v>33587</v>
      </c>
      <c r="AI11" s="4">
        <v>48627</v>
      </c>
      <c r="AJ11" s="4">
        <v>65803</v>
      </c>
      <c r="AK11" s="4">
        <v>85692</v>
      </c>
      <c r="AL11" s="4">
        <v>109888</v>
      </c>
      <c r="AM11" s="4">
        <v>116917</v>
      </c>
      <c r="AO11">
        <v>10003</v>
      </c>
      <c r="AP11">
        <v>12684</v>
      </c>
      <c r="AQ11">
        <v>18922</v>
      </c>
      <c r="AR11">
        <v>24351</v>
      </c>
      <c r="AS11">
        <v>32571</v>
      </c>
      <c r="AT11">
        <v>43066</v>
      </c>
      <c r="AU11">
        <v>46395</v>
      </c>
      <c r="AW11">
        <f t="shared" si="19"/>
        <v>10.149096848566002</v>
      </c>
      <c r="AX11">
        <f t="shared" si="0"/>
        <v>10.421894366322432</v>
      </c>
      <c r="AY11">
        <f t="shared" si="1"/>
        <v>10.791934211180285</v>
      </c>
      <c r="AZ11">
        <f t="shared" si="2"/>
        <v>11.094420708979261</v>
      </c>
      <c r="BA11">
        <f t="shared" si="3"/>
        <v>11.358514751337111</v>
      </c>
      <c r="BB11">
        <f t="shared" si="4"/>
        <v>11.607216944257148</v>
      </c>
      <c r="BC11">
        <f t="shared" si="5"/>
        <v>11.669219560326033</v>
      </c>
      <c r="BE11">
        <f t="shared" si="20"/>
        <v>9.21064032698518</v>
      </c>
      <c r="BF11">
        <f t="shared" si="21"/>
        <v>9.4480966356582385</v>
      </c>
      <c r="BG11">
        <f t="shared" si="22"/>
        <v>9.8480805452643896</v>
      </c>
      <c r="BH11">
        <f t="shared" si="23"/>
        <v>10.100328195429285</v>
      </c>
      <c r="BI11">
        <f t="shared" si="24"/>
        <v>10.391177600899962</v>
      </c>
      <c r="BJ11">
        <f t="shared" si="25"/>
        <v>10.670489101666554</v>
      </c>
      <c r="BK11">
        <f t="shared" si="26"/>
        <v>10.744946973787279</v>
      </c>
      <c r="BM11">
        <f t="shared" si="27"/>
        <v>0.26801959412176346</v>
      </c>
      <c r="BN11">
        <f t="shared" si="28"/>
        <v>0.49180069378744873</v>
      </c>
      <c r="BO11">
        <f t="shared" si="29"/>
        <v>0.28691470246274176</v>
      </c>
      <c r="BP11">
        <f t="shared" si="30"/>
        <v>0.3375631390907971</v>
      </c>
      <c r="BQ11">
        <f t="shared" si="31"/>
        <v>0.32221915200638607</v>
      </c>
      <c r="BR11">
        <f t="shared" si="32"/>
        <v>7.7299958203687361E-2</v>
      </c>
      <c r="BS11">
        <f t="shared" si="33"/>
        <v>0.29730287327880406</v>
      </c>
      <c r="BT11">
        <f t="shared" si="34"/>
        <v>0.12209137241163392</v>
      </c>
      <c r="BU11">
        <f t="shared" si="35"/>
        <v>2.5901540220908847E-2</v>
      </c>
      <c r="BV11">
        <f t="shared" si="36"/>
        <v>2.1849450581795216E-2</v>
      </c>
      <c r="BX11">
        <f t="shared" si="37"/>
        <v>0.31363423028785981</v>
      </c>
      <c r="BY11">
        <f t="shared" si="38"/>
        <v>0.44779230059249114</v>
      </c>
      <c r="BZ11">
        <f t="shared" si="39"/>
        <v>0.35321940485738373</v>
      </c>
      <c r="CA11">
        <f t="shared" si="40"/>
        <v>0.30225065726486633</v>
      </c>
      <c r="CB11">
        <f t="shared" si="41"/>
        <v>0.28236008028754145</v>
      </c>
      <c r="CC11">
        <f t="shared" si="42"/>
        <v>6.3965128130460111E-2</v>
      </c>
      <c r="CD11">
        <f t="shared" si="43"/>
        <v>0.29387030023676713</v>
      </c>
      <c r="CE11">
        <f t="shared" si="44"/>
        <v>0.11594827514332225</v>
      </c>
      <c r="CF11">
        <f t="shared" si="45"/>
        <v>2.5659046871186586E-2</v>
      </c>
    </row>
    <row r="12" spans="1:110" x14ac:dyDescent="0.35">
      <c r="A12" t="s">
        <v>65</v>
      </c>
      <c r="B12">
        <v>8</v>
      </c>
      <c r="C12">
        <f t="shared" si="14"/>
        <v>-0.40076000000000001</v>
      </c>
      <c r="D12">
        <v>8.8999999999999996E-2</v>
      </c>
      <c r="E12">
        <v>-0.47320000000000001</v>
      </c>
      <c r="F12">
        <v>-0.5373</v>
      </c>
      <c r="G12">
        <v>-0.36870000000000003</v>
      </c>
      <c r="H12">
        <v>-0.71360000000000001</v>
      </c>
      <c r="J12">
        <f t="shared" si="15"/>
        <v>7.5879999999999989E-2</v>
      </c>
      <c r="K12">
        <v>0.49049999999999999</v>
      </c>
      <c r="L12">
        <v>3.0599999999999999E-2</v>
      </c>
      <c r="M12">
        <v>-7.2499999999999995E-2</v>
      </c>
      <c r="N12">
        <v>0.12909999999999999</v>
      </c>
      <c r="O12">
        <v>-0.1983</v>
      </c>
      <c r="Q12">
        <f t="shared" si="16"/>
        <v>0.26236000000000004</v>
      </c>
      <c r="R12">
        <v>0.66820000000000002</v>
      </c>
      <c r="S12">
        <v>0.17369999999999999</v>
      </c>
      <c r="T12">
        <v>0.13150000000000001</v>
      </c>
      <c r="U12">
        <v>0.33040000000000003</v>
      </c>
      <c r="V12">
        <v>8.0000000000000002E-3</v>
      </c>
      <c r="X12">
        <f t="shared" si="17"/>
        <v>-7.533999999999999E-2</v>
      </c>
      <c r="Y12">
        <v>0.3669</v>
      </c>
      <c r="Z12">
        <v>-0.16539999999999999</v>
      </c>
      <c r="AA12">
        <v>-0.21279999999999999</v>
      </c>
      <c r="AB12">
        <v>-1.61E-2</v>
      </c>
      <c r="AC12">
        <v>-0.3493</v>
      </c>
      <c r="AE12">
        <f t="shared" si="18"/>
        <v>10.421745488119415</v>
      </c>
      <c r="AG12" s="4">
        <v>33582</v>
      </c>
      <c r="AH12" s="4">
        <v>37014</v>
      </c>
      <c r="AI12" s="4">
        <v>65510</v>
      </c>
      <c r="AJ12" s="4">
        <v>73630</v>
      </c>
      <c r="AK12" s="4">
        <v>89832</v>
      </c>
      <c r="AL12" s="4">
        <v>104936</v>
      </c>
      <c r="AM12" s="4">
        <v>101553</v>
      </c>
      <c r="AO12">
        <v>18058</v>
      </c>
      <c r="AP12">
        <v>20320</v>
      </c>
      <c r="AQ12">
        <v>35123</v>
      </c>
      <c r="AR12">
        <v>36754</v>
      </c>
      <c r="AS12">
        <v>47506</v>
      </c>
      <c r="AT12">
        <v>53490</v>
      </c>
      <c r="AU12">
        <v>54646</v>
      </c>
      <c r="AW12">
        <f t="shared" si="19"/>
        <v>10.421745488119415</v>
      </c>
      <c r="AX12">
        <f t="shared" si="0"/>
        <v>10.519051498437694</v>
      </c>
      <c r="AY12">
        <f t="shared" si="1"/>
        <v>11.089958081725921</v>
      </c>
      <c r="AZ12">
        <f t="shared" si="2"/>
        <v>11.206807830362763</v>
      </c>
      <c r="BA12">
        <f t="shared" si="3"/>
        <v>11.405696538252375</v>
      </c>
      <c r="BB12">
        <f t="shared" si="4"/>
        <v>11.561105919494981</v>
      </c>
      <c r="BC12">
        <f t="shared" si="5"/>
        <v>11.528336108669661</v>
      </c>
      <c r="BE12">
        <f t="shared" si="20"/>
        <v>9.8013440788674249</v>
      </c>
      <c r="BF12">
        <f t="shared" si="21"/>
        <v>9.9193609016924178</v>
      </c>
      <c r="BG12">
        <f t="shared" si="22"/>
        <v>10.466611465513152</v>
      </c>
      <c r="BH12">
        <f t="shared" si="23"/>
        <v>10.51200234225537</v>
      </c>
      <c r="BI12">
        <f t="shared" si="24"/>
        <v>10.768611297835038</v>
      </c>
      <c r="BJ12">
        <f t="shared" si="25"/>
        <v>10.887249999525295</v>
      </c>
      <c r="BK12">
        <f t="shared" si="26"/>
        <v>10.908631297879282</v>
      </c>
      <c r="BM12">
        <f t="shared" si="27"/>
        <v>0.12526304131133015</v>
      </c>
      <c r="BN12">
        <f t="shared" si="28"/>
        <v>0.72849409448818903</v>
      </c>
      <c r="BO12">
        <f t="shared" si="29"/>
        <v>4.6436807789767387E-2</v>
      </c>
      <c r="BP12">
        <f t="shared" si="30"/>
        <v>0.29253958752788811</v>
      </c>
      <c r="BQ12">
        <f t="shared" si="31"/>
        <v>0.12596303624805288</v>
      </c>
      <c r="BR12">
        <f t="shared" si="32"/>
        <v>2.1611516171246962E-2</v>
      </c>
      <c r="BS12">
        <f t="shared" si="33"/>
        <v>0.22338468058941241</v>
      </c>
      <c r="BT12">
        <f t="shared" si="34"/>
        <v>0.24188830535713055</v>
      </c>
      <c r="BU12">
        <f t="shared" si="35"/>
        <v>1.8626128968468159E-2</v>
      </c>
      <c r="BV12">
        <f t="shared" si="36"/>
        <v>1.6624514492187492E-2</v>
      </c>
      <c r="BX12">
        <f t="shared" si="37"/>
        <v>0.1021976058602823</v>
      </c>
      <c r="BY12">
        <f t="shared" si="38"/>
        <v>0.76987085967471769</v>
      </c>
      <c r="BZ12">
        <f t="shared" si="39"/>
        <v>0.12395054190199969</v>
      </c>
      <c r="CA12">
        <f t="shared" si="40"/>
        <v>0.22004617683009642</v>
      </c>
      <c r="CB12">
        <f t="shared" si="41"/>
        <v>0.16813607623118709</v>
      </c>
      <c r="CC12">
        <f t="shared" si="42"/>
        <v>-3.2238697872989254E-2</v>
      </c>
      <c r="CD12">
        <f t="shared" si="43"/>
        <v>0.22532709377088236</v>
      </c>
      <c r="CE12">
        <f t="shared" si="44"/>
        <v>0.2554749911579009</v>
      </c>
      <c r="CF12">
        <f t="shared" si="45"/>
        <v>1.8614302813878991E-2</v>
      </c>
      <c r="CH12" t="s">
        <v>10</v>
      </c>
      <c r="CI12">
        <v>0.26602290000000001</v>
      </c>
      <c r="CK12" t="s">
        <v>10</v>
      </c>
      <c r="CL12">
        <v>37774</v>
      </c>
      <c r="CM12">
        <v>29390</v>
      </c>
      <c r="CN12">
        <v>0.56241439999999998</v>
      </c>
      <c r="CO12">
        <v>34960</v>
      </c>
      <c r="CP12">
        <v>32204</v>
      </c>
      <c r="CQ12">
        <v>0.4794831</v>
      </c>
      <c r="CS12">
        <v>33582</v>
      </c>
      <c r="CT12">
        <v>4245</v>
      </c>
      <c r="CU12">
        <v>2197</v>
      </c>
      <c r="CV12">
        <v>2048</v>
      </c>
      <c r="CW12">
        <v>1977</v>
      </c>
      <c r="CX12">
        <v>1085</v>
      </c>
      <c r="CY12">
        <v>892</v>
      </c>
      <c r="CZ12">
        <v>0.47251690000000002</v>
      </c>
      <c r="DA12">
        <v>0.4511887</v>
      </c>
      <c r="DB12">
        <v>0.48244989999999999</v>
      </c>
      <c r="DC12">
        <v>0.68225650000000004</v>
      </c>
      <c r="DD12">
        <v>0.13009660000000001</v>
      </c>
      <c r="DF12">
        <v>62383.23</v>
      </c>
    </row>
    <row r="13" spans="1:110" x14ac:dyDescent="0.35">
      <c r="A13" t="s">
        <v>66</v>
      </c>
      <c r="B13">
        <v>9</v>
      </c>
      <c r="C13">
        <f t="shared" si="14"/>
        <v>-0.38512000000000002</v>
      </c>
      <c r="D13">
        <v>0.16389999999999999</v>
      </c>
      <c r="E13">
        <v>-0.50570000000000004</v>
      </c>
      <c r="F13">
        <v>-0.54649999999999999</v>
      </c>
      <c r="G13">
        <v>-0.39650000000000002</v>
      </c>
      <c r="H13">
        <v>-0.64080000000000004</v>
      </c>
      <c r="J13">
        <f t="shared" si="15"/>
        <v>8.2439999999999999E-2</v>
      </c>
      <c r="K13">
        <v>0.56069999999999998</v>
      </c>
      <c r="L13">
        <v>-5.1400000000000001E-2</v>
      </c>
      <c r="M13">
        <v>-7.5999999999999998E-2</v>
      </c>
      <c r="N13">
        <v>0.1072</v>
      </c>
      <c r="O13">
        <v>-0.1283</v>
      </c>
      <c r="Q13">
        <f t="shared" si="16"/>
        <v>0.28064</v>
      </c>
      <c r="R13">
        <v>0.747</v>
      </c>
      <c r="S13">
        <v>0.15340000000000001</v>
      </c>
      <c r="T13">
        <v>0.1258</v>
      </c>
      <c r="U13">
        <v>0.30420000000000003</v>
      </c>
      <c r="V13">
        <v>7.2800000000000004E-2</v>
      </c>
      <c r="X13">
        <f t="shared" si="17"/>
        <v>-5.6539999999999993E-2</v>
      </c>
      <c r="Y13">
        <v>0.43680000000000002</v>
      </c>
      <c r="Z13">
        <v>-0.18959999999999999</v>
      </c>
      <c r="AA13">
        <v>-0.2172</v>
      </c>
      <c r="AB13">
        <v>-3.7499999999999999E-2</v>
      </c>
      <c r="AC13">
        <v>-0.2752</v>
      </c>
      <c r="AE13">
        <f t="shared" si="18"/>
        <v>10.337864004138712</v>
      </c>
      <c r="AG13" s="4">
        <v>30880</v>
      </c>
      <c r="AH13" s="4">
        <v>34877</v>
      </c>
      <c r="AI13" s="4">
        <v>70253</v>
      </c>
      <c r="AJ13" s="4">
        <v>81841</v>
      </c>
      <c r="AK13" s="4">
        <v>95420</v>
      </c>
      <c r="AL13" s="4">
        <v>95047</v>
      </c>
      <c r="AM13" s="4">
        <v>107821</v>
      </c>
      <c r="AO13">
        <v>13922</v>
      </c>
      <c r="AP13">
        <v>16128</v>
      </c>
      <c r="AQ13">
        <v>34753</v>
      </c>
      <c r="AR13">
        <v>34031</v>
      </c>
      <c r="AS13">
        <v>47820</v>
      </c>
      <c r="AT13">
        <v>48197</v>
      </c>
      <c r="AU13">
        <v>55578</v>
      </c>
      <c r="AW13">
        <f t="shared" si="19"/>
        <v>10.337864004138712</v>
      </c>
      <c r="AX13">
        <f t="shared" si="0"/>
        <v>10.459582865149603</v>
      </c>
      <c r="AY13">
        <f t="shared" si="1"/>
        <v>11.15985829091051</v>
      </c>
      <c r="AZ13">
        <f t="shared" si="2"/>
        <v>11.312533619514689</v>
      </c>
      <c r="BA13">
        <f t="shared" si="3"/>
        <v>11.466043479070098</v>
      </c>
      <c r="BB13">
        <f t="shared" si="4"/>
        <v>11.462126785082861</v>
      </c>
      <c r="BC13">
        <f t="shared" si="5"/>
        <v>11.58822772367977</v>
      </c>
      <c r="BE13">
        <f t="shared" si="20"/>
        <v>9.5412256017286126</v>
      </c>
      <c r="BF13">
        <f t="shared" si="21"/>
        <v>9.6883121708710949</v>
      </c>
      <c r="BG13">
        <f t="shared" si="22"/>
        <v>10.456021178201889</v>
      </c>
      <c r="BH13">
        <f t="shared" si="23"/>
        <v>10.435027152899224</v>
      </c>
      <c r="BI13">
        <f t="shared" si="24"/>
        <v>10.775199241012317</v>
      </c>
      <c r="BJ13">
        <f t="shared" si="25"/>
        <v>10.783052057437761</v>
      </c>
      <c r="BK13">
        <f t="shared" si="26"/>
        <v>10.925542718482083</v>
      </c>
      <c r="BM13">
        <f t="shared" si="27"/>
        <v>0.15845424507972991</v>
      </c>
      <c r="BN13">
        <f t="shared" si="28"/>
        <v>1.1548239087301588</v>
      </c>
      <c r="BO13">
        <f t="shared" si="29"/>
        <v>-2.0775184876125802E-2</v>
      </c>
      <c r="BP13">
        <f t="shared" si="30"/>
        <v>0.40518938614792394</v>
      </c>
      <c r="BQ13">
        <f t="shared" si="31"/>
        <v>7.8837306566290257E-3</v>
      </c>
      <c r="BR13">
        <f t="shared" si="32"/>
        <v>0.15314231176214288</v>
      </c>
      <c r="BS13">
        <f t="shared" si="33"/>
        <v>0.30978639958340981</v>
      </c>
      <c r="BT13">
        <f t="shared" si="34"/>
        <v>0.40229448077495944</v>
      </c>
      <c r="BU13">
        <f t="shared" si="35"/>
        <v>2.3340168214734502E-2</v>
      </c>
      <c r="BV13">
        <f t="shared" si="36"/>
        <v>2.0834580714961914E-2</v>
      </c>
      <c r="BX13">
        <f t="shared" si="37"/>
        <v>0.12943652849740933</v>
      </c>
      <c r="BY13">
        <f t="shared" si="38"/>
        <v>1.0143074232302089</v>
      </c>
      <c r="BZ13">
        <f t="shared" si="39"/>
        <v>0.16494669266792877</v>
      </c>
      <c r="CA13">
        <f t="shared" si="40"/>
        <v>0.16591928251121077</v>
      </c>
      <c r="CB13">
        <f t="shared" si="41"/>
        <v>-3.909033745546007E-3</v>
      </c>
      <c r="CC13">
        <f t="shared" si="42"/>
        <v>0.13439666691215923</v>
      </c>
      <c r="CD13">
        <f t="shared" si="43"/>
        <v>0.2675162600122285</v>
      </c>
      <c r="CE13">
        <f t="shared" si="44"/>
        <v>0.33887018946710512</v>
      </c>
      <c r="CF13">
        <f t="shared" si="45"/>
        <v>2.1058051772446351E-2</v>
      </c>
      <c r="CH13" t="s">
        <v>11</v>
      </c>
      <c r="CI13">
        <v>0.1938588</v>
      </c>
      <c r="CK13" t="s">
        <v>11</v>
      </c>
      <c r="CL13">
        <v>33054</v>
      </c>
      <c r="CM13">
        <v>28706</v>
      </c>
      <c r="CN13">
        <v>0.53520080000000003</v>
      </c>
      <c r="CO13">
        <v>31206</v>
      </c>
      <c r="CP13">
        <v>30554</v>
      </c>
      <c r="CQ13">
        <v>0.49472149999999998</v>
      </c>
      <c r="CS13">
        <v>30880</v>
      </c>
      <c r="CT13">
        <v>2932</v>
      </c>
      <c r="CU13">
        <v>1624</v>
      </c>
      <c r="CV13">
        <v>1308</v>
      </c>
      <c r="CW13">
        <v>1101</v>
      </c>
      <c r="CX13">
        <v>627</v>
      </c>
      <c r="CY13">
        <v>474</v>
      </c>
      <c r="CZ13">
        <v>0.44185469999999999</v>
      </c>
      <c r="DA13">
        <v>0.4305177</v>
      </c>
      <c r="DB13">
        <v>0.44611190000000001</v>
      </c>
      <c r="DC13">
        <v>0.72700220000000004</v>
      </c>
      <c r="DD13">
        <v>0.1306023</v>
      </c>
      <c r="DF13">
        <v>60600.59</v>
      </c>
    </row>
    <row r="14" spans="1:110" x14ac:dyDescent="0.35">
      <c r="A14" t="s">
        <v>75</v>
      </c>
      <c r="B14">
        <v>10</v>
      </c>
      <c r="C14">
        <f t="shared" si="14"/>
        <v>-0.46688000000000002</v>
      </c>
      <c r="D14">
        <v>-0.38009999999999999</v>
      </c>
      <c r="E14">
        <v>-0.50609999999999999</v>
      </c>
      <c r="F14">
        <v>-0.50690000000000002</v>
      </c>
      <c r="G14">
        <v>-0.48499999999999999</v>
      </c>
      <c r="H14">
        <v>-0.45629999999999998</v>
      </c>
      <c r="J14">
        <f t="shared" si="15"/>
        <v>8.2860000000000003E-2</v>
      </c>
      <c r="K14">
        <v>0.11020000000000001</v>
      </c>
      <c r="L14">
        <v>1.7000000000000001E-2</v>
      </c>
      <c r="M14">
        <v>4.1399999999999999E-2</v>
      </c>
      <c r="N14">
        <v>0.104</v>
      </c>
      <c r="O14">
        <v>0.14169999999999999</v>
      </c>
      <c r="Q14">
        <f t="shared" si="16"/>
        <v>0.31087999999999993</v>
      </c>
      <c r="R14">
        <v>0.33679999999999999</v>
      </c>
      <c r="S14">
        <v>0.24429999999999999</v>
      </c>
      <c r="T14">
        <v>0.26850000000000002</v>
      </c>
      <c r="U14">
        <v>0.33289999999999997</v>
      </c>
      <c r="V14">
        <v>0.37190000000000001</v>
      </c>
      <c r="X14">
        <f t="shared" si="17"/>
        <v>-7.7780000000000002E-2</v>
      </c>
      <c r="Y14">
        <v>-3.85E-2</v>
      </c>
      <c r="Z14">
        <v>-0.1384</v>
      </c>
      <c r="AA14">
        <v>-0.1191</v>
      </c>
      <c r="AB14">
        <v>-6.3700000000000007E-2</v>
      </c>
      <c r="AC14">
        <v>-2.92E-2</v>
      </c>
      <c r="AE14">
        <f t="shared" si="18"/>
        <v>11.346752809915644</v>
      </c>
      <c r="AG14" s="4">
        <v>84690</v>
      </c>
      <c r="AH14" s="4">
        <v>97661</v>
      </c>
      <c r="AI14" s="4">
        <v>121892</v>
      </c>
      <c r="AJ14" s="4">
        <v>154240</v>
      </c>
      <c r="AK14" s="4">
        <v>200044</v>
      </c>
      <c r="AL14" s="4">
        <v>240259</v>
      </c>
      <c r="AM14" s="4">
        <v>277991</v>
      </c>
      <c r="AO14">
        <v>36983</v>
      </c>
      <c r="AP14">
        <v>42708</v>
      </c>
      <c r="AQ14">
        <v>52981</v>
      </c>
      <c r="AR14">
        <v>62141</v>
      </c>
      <c r="AS14">
        <v>81215</v>
      </c>
      <c r="AT14">
        <v>97451</v>
      </c>
      <c r="AU14">
        <v>116432</v>
      </c>
      <c r="AW14">
        <f t="shared" si="19"/>
        <v>11.346752809915644</v>
      </c>
      <c r="AX14">
        <f t="shared" si="0"/>
        <v>11.489257577170026</v>
      </c>
      <c r="AY14">
        <f t="shared" si="1"/>
        <v>11.710890685752203</v>
      </c>
      <c r="AZ14">
        <f t="shared" si="2"/>
        <v>11.946265109844372</v>
      </c>
      <c r="BA14">
        <f t="shared" si="3"/>
        <v>12.206292621333722</v>
      </c>
      <c r="BB14">
        <f t="shared" si="4"/>
        <v>12.389472787109042</v>
      </c>
      <c r="BC14">
        <f t="shared" si="5"/>
        <v>12.535344018048002</v>
      </c>
      <c r="BE14">
        <f t="shared" si="20"/>
        <v>10.518213626583062</v>
      </c>
      <c r="BF14">
        <f t="shared" si="21"/>
        <v>10.662141535298193</v>
      </c>
      <c r="BG14">
        <f t="shared" si="22"/>
        <v>10.877688637695117</v>
      </c>
      <c r="BH14">
        <f t="shared" si="23"/>
        <v>11.037161275511469</v>
      </c>
      <c r="BI14">
        <f t="shared" si="24"/>
        <v>11.304855238153497</v>
      </c>
      <c r="BJ14">
        <f t="shared" si="25"/>
        <v>11.487104966555709</v>
      </c>
      <c r="BK14">
        <f t="shared" si="26"/>
        <v>11.665062690586868</v>
      </c>
      <c r="BM14">
        <f t="shared" si="27"/>
        <v>0.15480085444663763</v>
      </c>
      <c r="BN14">
        <f t="shared" si="28"/>
        <v>0.24054041397396272</v>
      </c>
      <c r="BO14">
        <f t="shared" si="29"/>
        <v>0.17289216889073442</v>
      </c>
      <c r="BP14">
        <f t="shared" si="30"/>
        <v>0.30694710416633142</v>
      </c>
      <c r="BQ14">
        <f t="shared" si="31"/>
        <v>0.19991380902542633</v>
      </c>
      <c r="BR14">
        <f t="shared" si="32"/>
        <v>0.1947748099044648</v>
      </c>
      <c r="BS14">
        <f t="shared" si="33"/>
        <v>0.21164486006792624</v>
      </c>
      <c r="BT14">
        <f t="shared" si="34"/>
        <v>5.012101848751669E-2</v>
      </c>
      <c r="BU14">
        <f t="shared" si="35"/>
        <v>1.9297995930247946E-2</v>
      </c>
      <c r="BV14">
        <f t="shared" si="36"/>
        <v>1.6855835744517655E-2</v>
      </c>
      <c r="BX14">
        <f t="shared" si="37"/>
        <v>0.15315857834455071</v>
      </c>
      <c r="BY14">
        <f t="shared" si="38"/>
        <v>0.24811337176559733</v>
      </c>
      <c r="BZ14">
        <f t="shared" si="39"/>
        <v>0.26538246972729956</v>
      </c>
      <c r="CA14">
        <f t="shared" si="40"/>
        <v>0.29696576763485477</v>
      </c>
      <c r="CB14">
        <f t="shared" si="41"/>
        <v>0.20103077322988944</v>
      </c>
      <c r="CC14">
        <f t="shared" si="42"/>
        <v>0.1570471865778181</v>
      </c>
      <c r="CD14">
        <f t="shared" si="43"/>
        <v>0.22028302454666829</v>
      </c>
      <c r="CE14">
        <f t="shared" si="44"/>
        <v>5.410459458583268E-2</v>
      </c>
      <c r="CF14">
        <f t="shared" si="45"/>
        <v>2.0007370722777695E-2</v>
      </c>
      <c r="CH14" t="s">
        <v>12</v>
      </c>
      <c r="CI14">
        <v>0.11013009999999999</v>
      </c>
      <c r="CK14" t="s">
        <v>12</v>
      </c>
      <c r="CL14">
        <v>48141</v>
      </c>
      <c r="CM14">
        <v>36549</v>
      </c>
      <c r="CN14">
        <v>0.56843779999999999</v>
      </c>
      <c r="CO14">
        <v>44546</v>
      </c>
      <c r="CP14">
        <v>40144</v>
      </c>
      <c r="CQ14">
        <v>0.47401110000000002</v>
      </c>
      <c r="CS14">
        <v>84690</v>
      </c>
      <c r="CT14">
        <v>5090</v>
      </c>
      <c r="CU14">
        <v>3072</v>
      </c>
      <c r="CV14">
        <v>2018</v>
      </c>
      <c r="CW14">
        <v>5119</v>
      </c>
      <c r="CX14">
        <v>2238</v>
      </c>
      <c r="CY14">
        <v>2881</v>
      </c>
      <c r="CZ14">
        <v>0.47987069999999998</v>
      </c>
      <c r="DA14">
        <v>0.56280520000000001</v>
      </c>
      <c r="DB14">
        <v>0.39646369999999997</v>
      </c>
      <c r="DC14">
        <v>0.49857970000000001</v>
      </c>
      <c r="DD14">
        <v>0.1193351</v>
      </c>
      <c r="DF14">
        <v>27691</v>
      </c>
    </row>
    <row r="15" spans="1:110" x14ac:dyDescent="0.35">
      <c r="A15" t="s">
        <v>76</v>
      </c>
      <c r="C15">
        <f t="shared" si="14"/>
        <v>-0.46610000000000007</v>
      </c>
      <c r="D15">
        <v>-0.38750000000000001</v>
      </c>
      <c r="E15">
        <v>-0.50180000000000002</v>
      </c>
      <c r="F15">
        <v>-0.54910000000000003</v>
      </c>
      <c r="G15">
        <v>-0.40279999999999999</v>
      </c>
      <c r="H15">
        <v>-0.48930000000000001</v>
      </c>
      <c r="J15">
        <f t="shared" si="15"/>
        <v>1.7799999999999982E-3</v>
      </c>
      <c r="K15">
        <v>4.07E-2</v>
      </c>
      <c r="L15">
        <v>-5.1700000000000003E-2</v>
      </c>
      <c r="M15">
        <v>-8.0199999999999994E-2</v>
      </c>
      <c r="N15">
        <v>9.3299999999999994E-2</v>
      </c>
      <c r="O15">
        <v>6.7999999999999996E-3</v>
      </c>
      <c r="Q15">
        <f t="shared" si="16"/>
        <v>0.18092</v>
      </c>
      <c r="R15">
        <v>0.2208</v>
      </c>
      <c r="S15">
        <v>0.12859999999999999</v>
      </c>
      <c r="T15">
        <v>9.6699999999999994E-2</v>
      </c>
      <c r="U15">
        <v>0.2717</v>
      </c>
      <c r="V15">
        <v>0.18679999999999999</v>
      </c>
      <c r="X15">
        <f t="shared" si="17"/>
        <v>-0.13374</v>
      </c>
      <c r="Y15">
        <v>-8.7099999999999997E-2</v>
      </c>
      <c r="Z15">
        <v>-0.1845</v>
      </c>
      <c r="AA15">
        <v>-0.2162</v>
      </c>
      <c r="AB15">
        <v>-4.65E-2</v>
      </c>
      <c r="AC15">
        <v>-0.13439999999999999</v>
      </c>
      <c r="AE15">
        <f t="shared" si="18"/>
        <v>10.401653378155329</v>
      </c>
      <c r="AG15" s="4">
        <v>32914</v>
      </c>
      <c r="AH15" s="4">
        <v>37950</v>
      </c>
      <c r="AI15" s="4">
        <v>42947</v>
      </c>
      <c r="AJ15" s="4">
        <v>50546</v>
      </c>
      <c r="AK15" s="4">
        <v>57360</v>
      </c>
      <c r="AL15" s="4">
        <v>66630</v>
      </c>
      <c r="AM15" s="4">
        <v>73932</v>
      </c>
      <c r="AO15">
        <v>14660</v>
      </c>
      <c r="AP15">
        <v>16684</v>
      </c>
      <c r="AQ15">
        <v>19338</v>
      </c>
      <c r="AR15">
        <v>21976</v>
      </c>
      <c r="AS15">
        <v>25880</v>
      </c>
      <c r="AT15">
        <v>29037</v>
      </c>
      <c r="AU15">
        <v>32577</v>
      </c>
      <c r="AW15">
        <f t="shared" si="19"/>
        <v>10.401653378155329</v>
      </c>
      <c r="AX15">
        <f t="shared" si="0"/>
        <v>10.544024782823776</v>
      </c>
      <c r="AY15">
        <f t="shared" si="1"/>
        <v>10.667722076311636</v>
      </c>
      <c r="AZ15">
        <f t="shared" si="2"/>
        <v>10.830639091743029</v>
      </c>
      <c r="BA15">
        <f t="shared" si="3"/>
        <v>10.957102475273501</v>
      </c>
      <c r="BB15">
        <f t="shared" si="4"/>
        <v>11.106910205556582</v>
      </c>
      <c r="BC15">
        <f t="shared" si="5"/>
        <v>11.210901030802571</v>
      </c>
      <c r="BE15">
        <f t="shared" si="20"/>
        <v>9.5928779754406417</v>
      </c>
      <c r="BF15">
        <f t="shared" si="21"/>
        <v>9.7222054553168356</v>
      </c>
      <c r="BG15">
        <f t="shared" si="22"/>
        <v>9.8698273510434937</v>
      </c>
      <c r="BH15">
        <f t="shared" si="23"/>
        <v>9.9977062277751099</v>
      </c>
      <c r="BI15">
        <f t="shared" si="24"/>
        <v>10.161225748614838</v>
      </c>
      <c r="BJ15">
        <f t="shared" si="25"/>
        <v>10.276326157817198</v>
      </c>
      <c r="BK15">
        <f t="shared" si="26"/>
        <v>10.391361796885009</v>
      </c>
      <c r="BM15">
        <f t="shared" si="27"/>
        <v>0.13806275579809005</v>
      </c>
      <c r="BN15">
        <f t="shared" si="28"/>
        <v>0.15907456245504675</v>
      </c>
      <c r="BO15">
        <f t="shared" si="29"/>
        <v>0.13641534801944358</v>
      </c>
      <c r="BP15">
        <f t="shared" si="30"/>
        <v>0.17764834364761559</v>
      </c>
      <c r="BQ15">
        <f t="shared" si="31"/>
        <v>0.12198608964451314</v>
      </c>
      <c r="BR15">
        <f t="shared" si="32"/>
        <v>0.1219134208079347</v>
      </c>
      <c r="BS15">
        <f t="shared" si="33"/>
        <v>0.14251675339544065</v>
      </c>
      <c r="BT15">
        <f t="shared" si="34"/>
        <v>2.0047694732086525E-2</v>
      </c>
      <c r="BU15">
        <f t="shared" si="35"/>
        <v>1.3397010100534068E-2</v>
      </c>
      <c r="BV15">
        <f t="shared" si="36"/>
        <v>1.1215027840375535E-2</v>
      </c>
      <c r="BX15">
        <f t="shared" si="37"/>
        <v>0.15300480038889228</v>
      </c>
      <c r="BY15">
        <f t="shared" si="38"/>
        <v>0.13167325428194993</v>
      </c>
      <c r="BZ15">
        <f t="shared" si="39"/>
        <v>0.17693901785922184</v>
      </c>
      <c r="CA15">
        <f t="shared" si="40"/>
        <v>0.13480789775649904</v>
      </c>
      <c r="CB15">
        <f t="shared" si="41"/>
        <v>0.16161087866108786</v>
      </c>
      <c r="CC15">
        <f t="shared" si="42"/>
        <v>0.10959027465105808</v>
      </c>
      <c r="CD15">
        <f t="shared" si="43"/>
        <v>0.14460435393311816</v>
      </c>
      <c r="CE15">
        <f t="shared" si="44"/>
        <v>2.1963945892350917E-2</v>
      </c>
      <c r="CF15">
        <f t="shared" si="45"/>
        <v>1.3578826981401892E-2</v>
      </c>
    </row>
    <row r="16" spans="1:110" x14ac:dyDescent="0.35">
      <c r="A16" t="s">
        <v>13</v>
      </c>
      <c r="B16">
        <v>11</v>
      </c>
      <c r="C16">
        <f t="shared" si="14"/>
        <v>-0.53848000000000007</v>
      </c>
      <c r="D16">
        <v>-0.3725</v>
      </c>
      <c r="E16">
        <v>-0.56659999999999999</v>
      </c>
      <c r="F16">
        <v>-0.62080000000000002</v>
      </c>
      <c r="G16">
        <v>-0.39539999999999997</v>
      </c>
      <c r="H16">
        <v>-0.73709999999999998</v>
      </c>
      <c r="J16">
        <f t="shared" si="15"/>
        <v>2.6499999999999996E-2</v>
      </c>
      <c r="K16">
        <v>0.13969999999999999</v>
      </c>
      <c r="L16">
        <v>-2.23E-2</v>
      </c>
      <c r="M16">
        <v>-5.8299999999999998E-2</v>
      </c>
      <c r="N16">
        <v>0.19719999999999999</v>
      </c>
      <c r="O16">
        <v>-0.12379999999999999</v>
      </c>
      <c r="Q16">
        <f t="shared" si="16"/>
        <v>0.30144000000000004</v>
      </c>
      <c r="R16">
        <v>0.4128</v>
      </c>
      <c r="S16">
        <v>0.25380000000000003</v>
      </c>
      <c r="T16">
        <v>0.2157</v>
      </c>
      <c r="U16">
        <v>0.46960000000000002</v>
      </c>
      <c r="V16">
        <v>0.15529999999999999</v>
      </c>
      <c r="X16">
        <f t="shared" si="17"/>
        <v>-0.14557999999999999</v>
      </c>
      <c r="Y16">
        <v>-2.1499999999999998E-2</v>
      </c>
      <c r="Z16">
        <v>-0.1908</v>
      </c>
      <c r="AA16">
        <v>-0.2301</v>
      </c>
      <c r="AB16">
        <v>2.0899999999999998E-2</v>
      </c>
      <c r="AC16">
        <v>-0.30640000000000001</v>
      </c>
      <c r="AE16">
        <f t="shared" si="18"/>
        <v>12.056818292440415</v>
      </c>
      <c r="AG16" s="4">
        <v>172270</v>
      </c>
      <c r="AH16" s="4">
        <v>207165</v>
      </c>
      <c r="AI16" s="4">
        <v>259212</v>
      </c>
      <c r="AJ16" s="4">
        <v>309119</v>
      </c>
      <c r="AK16" s="4">
        <v>367505</v>
      </c>
      <c r="AL16" s="4">
        <v>428968</v>
      </c>
      <c r="AM16" s="4">
        <v>445550</v>
      </c>
      <c r="AO16">
        <v>83570</v>
      </c>
      <c r="AP16">
        <v>97830</v>
      </c>
      <c r="AQ16">
        <v>120007</v>
      </c>
      <c r="AR16">
        <v>134535</v>
      </c>
      <c r="AS16">
        <v>169829</v>
      </c>
      <c r="AT16">
        <v>198070</v>
      </c>
      <c r="AU16">
        <v>217007</v>
      </c>
      <c r="AW16">
        <f t="shared" si="19"/>
        <v>12.056818292440415</v>
      </c>
      <c r="AX16">
        <f t="shared" si="0"/>
        <v>12.241270856180138</v>
      </c>
      <c r="AY16">
        <f t="shared" si="1"/>
        <v>12.465401538684912</v>
      </c>
      <c r="AZ16">
        <f t="shared" si="2"/>
        <v>12.64148159501141</v>
      </c>
      <c r="BA16">
        <f t="shared" si="3"/>
        <v>12.814492202984653</v>
      </c>
      <c r="BB16">
        <f t="shared" si="4"/>
        <v>12.969137603053435</v>
      </c>
      <c r="BC16">
        <f t="shared" si="5"/>
        <v>13.007064753040867</v>
      </c>
      <c r="BE16">
        <f t="shared" si="20"/>
        <v>11.333439882995481</v>
      </c>
      <c r="BF16">
        <f t="shared" si="21"/>
        <v>11.490986557451475</v>
      </c>
      <c r="BG16">
        <f t="shared" si="22"/>
        <v>11.695305353396193</v>
      </c>
      <c r="BH16">
        <f t="shared" si="23"/>
        <v>11.809579667220213</v>
      </c>
      <c r="BI16">
        <f t="shared" si="24"/>
        <v>12.042547327440298</v>
      </c>
      <c r="BJ16">
        <f t="shared" si="25"/>
        <v>12.196375782551311</v>
      </c>
      <c r="BK16">
        <f t="shared" si="26"/>
        <v>12.287684890066833</v>
      </c>
      <c r="BM16">
        <f t="shared" si="27"/>
        <v>0.17063539547684575</v>
      </c>
      <c r="BN16">
        <f t="shared" si="28"/>
        <v>0.22668915465603598</v>
      </c>
      <c r="BO16">
        <f t="shared" si="29"/>
        <v>0.12105960485638338</v>
      </c>
      <c r="BP16">
        <f t="shared" si="30"/>
        <v>0.26234065484818075</v>
      </c>
      <c r="BQ16">
        <f t="shared" si="31"/>
        <v>0.16629079839132305</v>
      </c>
      <c r="BR16">
        <f t="shared" si="32"/>
        <v>9.5607613469985364E-2</v>
      </c>
      <c r="BS16">
        <f t="shared" si="33"/>
        <v>0.17377053694979239</v>
      </c>
      <c r="BT16">
        <f t="shared" si="34"/>
        <v>5.7152874606180182E-2</v>
      </c>
      <c r="BU16">
        <f t="shared" si="35"/>
        <v>1.6031226523477438E-2</v>
      </c>
      <c r="BV16">
        <f t="shared" si="36"/>
        <v>1.3366853731886952E-2</v>
      </c>
      <c r="BX16">
        <f t="shared" si="37"/>
        <v>0.20255993498577815</v>
      </c>
      <c r="BY16">
        <f t="shared" si="38"/>
        <v>0.25123452320614004</v>
      </c>
      <c r="BZ16">
        <f t="shared" si="39"/>
        <v>0.19253352468249926</v>
      </c>
      <c r="CA16">
        <f t="shared" si="40"/>
        <v>0.18887871661075509</v>
      </c>
      <c r="CB16">
        <f t="shared" si="41"/>
        <v>0.16724398307506019</v>
      </c>
      <c r="CC16">
        <f t="shared" si="42"/>
        <v>3.8655564051397771E-2</v>
      </c>
      <c r="CD16">
        <f t="shared" si="43"/>
        <v>0.17351770776860509</v>
      </c>
      <c r="CE16">
        <f t="shared" si="44"/>
        <v>6.5457459058750722E-2</v>
      </c>
      <c r="CF16">
        <f t="shared" si="45"/>
        <v>1.5963517978381692E-2</v>
      </c>
      <c r="CH16" t="s">
        <v>13</v>
      </c>
      <c r="CI16">
        <v>0.188862</v>
      </c>
      <c r="CK16" t="s">
        <v>13</v>
      </c>
      <c r="CL16">
        <v>189570</v>
      </c>
      <c r="CM16">
        <v>154915</v>
      </c>
      <c r="CN16">
        <v>0.55029969999999995</v>
      </c>
      <c r="CO16">
        <v>177117</v>
      </c>
      <c r="CP16">
        <v>167368</v>
      </c>
      <c r="CQ16">
        <v>0.4858499</v>
      </c>
      <c r="CS16">
        <v>172270</v>
      </c>
      <c r="CT16">
        <v>13176</v>
      </c>
      <c r="CU16">
        <v>7868</v>
      </c>
      <c r="CV16">
        <v>5308</v>
      </c>
      <c r="CW16">
        <v>8658</v>
      </c>
      <c r="CX16">
        <v>4118</v>
      </c>
      <c r="CY16">
        <v>4540</v>
      </c>
      <c r="CZ16">
        <v>0.45103969999999999</v>
      </c>
      <c r="DA16">
        <v>0.52437060000000002</v>
      </c>
      <c r="DB16">
        <v>0.40285369999999998</v>
      </c>
      <c r="DC16">
        <v>0.60346250000000001</v>
      </c>
      <c r="DD16">
        <v>0.124902</v>
      </c>
      <c r="DF16">
        <v>44651.12</v>
      </c>
    </row>
    <row r="17" spans="1:110" x14ac:dyDescent="0.35">
      <c r="A17" t="s">
        <v>14</v>
      </c>
      <c r="B17">
        <v>12</v>
      </c>
      <c r="C17">
        <f t="shared" si="14"/>
        <v>-0.40678000000000003</v>
      </c>
      <c r="D17">
        <v>-0.22070000000000001</v>
      </c>
      <c r="E17">
        <v>-0.45950000000000002</v>
      </c>
      <c r="F17">
        <v>-0.45850000000000002</v>
      </c>
      <c r="G17">
        <v>-0.34079999999999999</v>
      </c>
      <c r="H17">
        <v>-0.5544</v>
      </c>
      <c r="J17">
        <f t="shared" si="15"/>
        <v>7.0059999999999997E-2</v>
      </c>
      <c r="K17">
        <v>0.2036</v>
      </c>
      <c r="L17">
        <v>-6.4999999999999997E-3</v>
      </c>
      <c r="M17">
        <v>1.4999999999999999E-2</v>
      </c>
      <c r="N17">
        <v>0.1643</v>
      </c>
      <c r="O17">
        <v>-2.6100000000000002E-2</v>
      </c>
      <c r="Q17">
        <f t="shared" si="16"/>
        <v>0.29087999999999997</v>
      </c>
      <c r="R17">
        <v>0.41560000000000002</v>
      </c>
      <c r="S17">
        <v>0.21579999999999999</v>
      </c>
      <c r="T17">
        <v>0.2351</v>
      </c>
      <c r="U17">
        <v>0.38779999999999998</v>
      </c>
      <c r="V17">
        <v>0.2001</v>
      </c>
      <c r="X17">
        <f t="shared" si="17"/>
        <v>-7.5420000000000001E-2</v>
      </c>
      <c r="Y17">
        <v>7.0099999999999996E-2</v>
      </c>
      <c r="Z17">
        <v>-0.1479</v>
      </c>
      <c r="AA17">
        <v>-0.13</v>
      </c>
      <c r="AB17">
        <v>1.3599999999999999E-2</v>
      </c>
      <c r="AC17">
        <v>-0.18290000000000001</v>
      </c>
      <c r="AE17">
        <f t="shared" si="18"/>
        <v>11.011786110793659</v>
      </c>
      <c r="AG17" s="4">
        <v>60584</v>
      </c>
      <c r="AH17" s="4">
        <v>68056</v>
      </c>
      <c r="AI17" s="4">
        <v>95220</v>
      </c>
      <c r="AJ17" s="4">
        <v>122376</v>
      </c>
      <c r="AK17" s="4">
        <v>174624</v>
      </c>
      <c r="AL17" s="4">
        <v>211579</v>
      </c>
      <c r="AM17" s="4">
        <v>227222</v>
      </c>
      <c r="AO17">
        <v>31140</v>
      </c>
      <c r="AP17">
        <v>35375</v>
      </c>
      <c r="AQ17">
        <v>46108</v>
      </c>
      <c r="AR17">
        <v>59306</v>
      </c>
      <c r="AS17">
        <v>86986</v>
      </c>
      <c r="AT17">
        <v>107414</v>
      </c>
      <c r="AU17">
        <v>117570</v>
      </c>
      <c r="AW17">
        <f t="shared" si="19"/>
        <v>11.011786110793659</v>
      </c>
      <c r="AX17">
        <f t="shared" si="0"/>
        <v>11.128086174655721</v>
      </c>
      <c r="AY17">
        <f t="shared" si="1"/>
        <v>11.46394528274851</v>
      </c>
      <c r="AZ17">
        <f t="shared" si="2"/>
        <v>11.714853551403101</v>
      </c>
      <c r="BA17">
        <f t="shared" si="3"/>
        <v>12.070390369985958</v>
      </c>
      <c r="BB17">
        <f t="shared" si="4"/>
        <v>12.262353730184952</v>
      </c>
      <c r="BC17">
        <f t="shared" si="5"/>
        <v>12.333682792127231</v>
      </c>
      <c r="BE17">
        <f t="shared" si="20"/>
        <v>10.346248445387989</v>
      </c>
      <c r="BF17">
        <f t="shared" si="21"/>
        <v>10.473760634945538</v>
      </c>
      <c r="BG17">
        <f t="shared" si="22"/>
        <v>10.738741749720903</v>
      </c>
      <c r="BH17">
        <f t="shared" si="23"/>
        <v>10.99046576030587</v>
      </c>
      <c r="BI17">
        <f t="shared" si="24"/>
        <v>11.373502465147553</v>
      </c>
      <c r="BJ17">
        <f t="shared" si="25"/>
        <v>11.584445806379085</v>
      </c>
      <c r="BK17">
        <f t="shared" si="26"/>
        <v>11.674789179861786</v>
      </c>
      <c r="BM17">
        <f t="shared" si="27"/>
        <v>0.13599871547848427</v>
      </c>
      <c r="BN17">
        <f t="shared" si="28"/>
        <v>0.30340636042402824</v>
      </c>
      <c r="BO17">
        <f t="shared" si="29"/>
        <v>0.28624099939273012</v>
      </c>
      <c r="BP17">
        <f t="shared" si="30"/>
        <v>0.46673186524129096</v>
      </c>
      <c r="BQ17">
        <f t="shared" si="31"/>
        <v>0.23484238843032212</v>
      </c>
      <c r="BR17">
        <f t="shared" si="32"/>
        <v>9.4550058651572427E-2</v>
      </c>
      <c r="BS17">
        <f t="shared" si="33"/>
        <v>0.25362839793640468</v>
      </c>
      <c r="BT17">
        <f t="shared" si="34"/>
        <v>0.12141532679091435</v>
      </c>
      <c r="BU17">
        <f t="shared" si="35"/>
        <v>2.2389306706259937E-2</v>
      </c>
      <c r="BV17">
        <f t="shared" si="36"/>
        <v>2.0218828891686691E-2</v>
      </c>
      <c r="BX17">
        <f t="shared" si="37"/>
        <v>0.12333289317311501</v>
      </c>
      <c r="BY17">
        <f t="shared" si="38"/>
        <v>0.39914188315504878</v>
      </c>
      <c r="BZ17">
        <f t="shared" si="39"/>
        <v>0.28519218651543793</v>
      </c>
      <c r="CA17">
        <f t="shared" si="40"/>
        <v>0.42694646009021375</v>
      </c>
      <c r="CB17">
        <f t="shared" si="41"/>
        <v>0.21162612241158146</v>
      </c>
      <c r="CC17">
        <f t="shared" si="42"/>
        <v>7.3934558722746582E-2</v>
      </c>
      <c r="CD17">
        <f t="shared" si="43"/>
        <v>0.25336235067802393</v>
      </c>
      <c r="CE17">
        <f t="shared" si="44"/>
        <v>0.13117428525563207</v>
      </c>
      <c r="CF17">
        <f t="shared" si="45"/>
        <v>2.2276099492935852E-2</v>
      </c>
      <c r="CH17" t="s">
        <v>14</v>
      </c>
      <c r="CI17">
        <v>0.27923589999999998</v>
      </c>
      <c r="CK17" t="s">
        <v>14</v>
      </c>
      <c r="CL17">
        <v>33186</v>
      </c>
      <c r="CM17">
        <v>27310</v>
      </c>
      <c r="CN17">
        <v>0.54856519999999998</v>
      </c>
      <c r="CO17">
        <v>31893</v>
      </c>
      <c r="CP17">
        <v>28603</v>
      </c>
      <c r="CQ17">
        <v>0.47280810000000001</v>
      </c>
      <c r="CS17">
        <v>60584</v>
      </c>
      <c r="CT17">
        <v>3718</v>
      </c>
      <c r="CU17">
        <v>2275</v>
      </c>
      <c r="CV17">
        <v>1443</v>
      </c>
      <c r="CW17">
        <v>1871</v>
      </c>
      <c r="CX17">
        <v>814</v>
      </c>
      <c r="CY17">
        <v>1057</v>
      </c>
      <c r="CZ17">
        <v>0.44730720000000002</v>
      </c>
      <c r="DA17">
        <v>0.56493850000000001</v>
      </c>
      <c r="DB17">
        <v>0.38811190000000001</v>
      </c>
      <c r="DC17">
        <v>0.66523529999999997</v>
      </c>
      <c r="DD17">
        <v>9.1505900000000001E-2</v>
      </c>
      <c r="DF17">
        <v>39071.660000000003</v>
      </c>
    </row>
    <row r="18" spans="1:110" x14ac:dyDescent="0.35">
      <c r="A18" t="s">
        <v>67</v>
      </c>
      <c r="B18">
        <v>13</v>
      </c>
      <c r="C18">
        <f t="shared" si="14"/>
        <v>-0.64261999999999997</v>
      </c>
      <c r="D18">
        <v>-0.56259999999999999</v>
      </c>
      <c r="E18">
        <v>-0.68779999999999997</v>
      </c>
      <c r="F18">
        <v>-0.96989999999999998</v>
      </c>
      <c r="G18">
        <v>-0.21310000000000001</v>
      </c>
      <c r="H18">
        <v>-0.77969999999999995</v>
      </c>
      <c r="J18">
        <f t="shared" si="15"/>
        <v>-2.0820000000000002E-2</v>
      </c>
      <c r="K18">
        <v>1.37E-2</v>
      </c>
      <c r="L18">
        <v>-8.3000000000000004E-2</v>
      </c>
      <c r="M18">
        <v>-0.34989999999999999</v>
      </c>
      <c r="N18">
        <v>0.42480000000000001</v>
      </c>
      <c r="O18">
        <v>-0.10970000000000001</v>
      </c>
      <c r="Q18">
        <f t="shared" si="16"/>
        <v>0.26413999999999999</v>
      </c>
      <c r="R18">
        <v>0.30659999999999998</v>
      </c>
      <c r="S18">
        <v>0.20810000000000001</v>
      </c>
      <c r="T18">
        <v>-6.4799999999999996E-2</v>
      </c>
      <c r="U18">
        <v>0.69340000000000002</v>
      </c>
      <c r="V18">
        <v>0.1774</v>
      </c>
      <c r="X18">
        <f t="shared" si="17"/>
        <v>-0.20612</v>
      </c>
      <c r="Y18">
        <v>-0.16400000000000001</v>
      </c>
      <c r="Z18">
        <v>-0.26650000000000001</v>
      </c>
      <c r="AA18">
        <v>-0.5353</v>
      </c>
      <c r="AB18">
        <v>0.24010000000000001</v>
      </c>
      <c r="AC18">
        <v>-0.3049</v>
      </c>
      <c r="AE18">
        <f t="shared" si="18"/>
        <v>12.837224734358644</v>
      </c>
      <c r="AG18" s="4">
        <v>375955</v>
      </c>
      <c r="AH18" s="4">
        <v>443938</v>
      </c>
      <c r="AI18" s="4">
        <v>493405</v>
      </c>
      <c r="AJ18" s="4">
        <v>552508</v>
      </c>
      <c r="AK18" s="4">
        <v>517980</v>
      </c>
      <c r="AL18" s="4">
        <v>684958</v>
      </c>
      <c r="AM18" s="4">
        <v>746421</v>
      </c>
      <c r="AO18">
        <v>165300</v>
      </c>
      <c r="AP18">
        <v>193161</v>
      </c>
      <c r="AQ18">
        <v>228127</v>
      </c>
      <c r="AR18">
        <v>235239</v>
      </c>
      <c r="AS18">
        <v>223186</v>
      </c>
      <c r="AT18">
        <v>297177</v>
      </c>
      <c r="AU18">
        <v>320157</v>
      </c>
      <c r="AW18">
        <f t="shared" si="19"/>
        <v>12.837224734358644</v>
      </c>
      <c r="AX18">
        <f t="shared" si="0"/>
        <v>13.0034401920242</v>
      </c>
      <c r="AY18">
        <f t="shared" si="1"/>
        <v>13.109085616791754</v>
      </c>
      <c r="AZ18">
        <f t="shared" si="2"/>
        <v>13.222223191907226</v>
      </c>
      <c r="BA18">
        <f t="shared" si="3"/>
        <v>13.157691910457624</v>
      </c>
      <c r="BB18">
        <f t="shared" si="4"/>
        <v>13.437112801495978</v>
      </c>
      <c r="BC18">
        <f t="shared" si="5"/>
        <v>13.52304506316772</v>
      </c>
      <c r="BE18">
        <f t="shared" si="20"/>
        <v>12.015517283809116</v>
      </c>
      <c r="BF18">
        <f t="shared" si="21"/>
        <v>12.171279317029368</v>
      </c>
      <c r="BG18">
        <f t="shared" si="22"/>
        <v>12.33765777040375</v>
      </c>
      <c r="BH18">
        <f t="shared" si="23"/>
        <v>12.368357297587131</v>
      </c>
      <c r="BI18">
        <f t="shared" si="24"/>
        <v>12.315760783507724</v>
      </c>
      <c r="BJ18">
        <f t="shared" si="25"/>
        <v>12.602083199867399</v>
      </c>
      <c r="BK18">
        <f t="shared" si="26"/>
        <v>12.676566779458817</v>
      </c>
      <c r="BM18">
        <f t="shared" si="27"/>
        <v>0.1685480943738657</v>
      </c>
      <c r="BN18">
        <f t="shared" si="28"/>
        <v>0.18101997815293977</v>
      </c>
      <c r="BO18">
        <f t="shared" si="29"/>
        <v>3.1175617090480303E-2</v>
      </c>
      <c r="BP18">
        <f t="shared" si="30"/>
        <v>-5.1237252326357452E-2</v>
      </c>
      <c r="BQ18">
        <f t="shared" si="31"/>
        <v>0.33152169042861113</v>
      </c>
      <c r="BR18">
        <f t="shared" si="32"/>
        <v>7.7327653216769807E-2</v>
      </c>
      <c r="BS18">
        <f t="shared" si="33"/>
        <v>0.1230592968227182</v>
      </c>
      <c r="BT18">
        <f t="shared" si="34"/>
        <v>0.1223373217134528</v>
      </c>
      <c r="BU18">
        <f t="shared" si="35"/>
        <v>1.1078407663220213E-2</v>
      </c>
      <c r="BV18">
        <f t="shared" si="36"/>
        <v>8.4570179350051955E-3</v>
      </c>
      <c r="BX18">
        <f t="shared" si="37"/>
        <v>0.18082749265204612</v>
      </c>
      <c r="BY18">
        <f t="shared" si="38"/>
        <v>0.11142772188909263</v>
      </c>
      <c r="BZ18">
        <f t="shared" si="39"/>
        <v>0.1197859770371196</v>
      </c>
      <c r="CA18">
        <f t="shared" si="40"/>
        <v>-6.2493212767959924E-2</v>
      </c>
      <c r="CB18">
        <f t="shared" si="41"/>
        <v>0.32236379783003205</v>
      </c>
      <c r="CC18">
        <f t="shared" si="42"/>
        <v>8.9732509146546208E-2</v>
      </c>
      <c r="CD18">
        <f t="shared" si="43"/>
        <v>0.12694071429781276</v>
      </c>
      <c r="CE18">
        <f t="shared" si="44"/>
        <v>0.11449561338869484</v>
      </c>
      <c r="CF18">
        <f t="shared" si="45"/>
        <v>1.1495914749731329E-2</v>
      </c>
      <c r="CH18" t="s">
        <v>15</v>
      </c>
      <c r="CI18">
        <v>0.11188289999999999</v>
      </c>
      <c r="CK18" t="s">
        <v>15</v>
      </c>
      <c r="CL18">
        <v>427534</v>
      </c>
      <c r="CM18">
        <v>324376</v>
      </c>
      <c r="CN18">
        <v>0.56859729999999997</v>
      </c>
      <c r="CO18">
        <v>387794</v>
      </c>
      <c r="CP18">
        <v>364116</v>
      </c>
      <c r="CQ18">
        <v>0.48425479999999999</v>
      </c>
      <c r="CS18">
        <v>375955</v>
      </c>
      <c r="CT18">
        <v>35174</v>
      </c>
      <c r="CU18">
        <v>19845</v>
      </c>
      <c r="CV18">
        <v>15329</v>
      </c>
      <c r="CW18">
        <v>10190</v>
      </c>
      <c r="CX18">
        <v>5321</v>
      </c>
      <c r="CY18">
        <v>4869</v>
      </c>
      <c r="CZ18">
        <v>0.4452429</v>
      </c>
      <c r="DA18">
        <v>0.47782140000000001</v>
      </c>
      <c r="DB18">
        <v>0.43580479999999999</v>
      </c>
      <c r="DC18">
        <v>0.77537259999999997</v>
      </c>
      <c r="DD18">
        <v>0.11682149999999999</v>
      </c>
      <c r="DF18">
        <v>33621.699999999997</v>
      </c>
    </row>
    <row r="19" spans="1:110" x14ac:dyDescent="0.35">
      <c r="A19" t="s">
        <v>16</v>
      </c>
      <c r="B19">
        <v>14</v>
      </c>
      <c r="C19">
        <f t="shared" si="14"/>
        <v>-0.76995999999999998</v>
      </c>
      <c r="D19">
        <v>-0.66259999999999997</v>
      </c>
      <c r="E19">
        <v>-0.74260000000000004</v>
      </c>
      <c r="F19">
        <v>-0.86180000000000001</v>
      </c>
      <c r="G19">
        <v>-0.64790000000000003</v>
      </c>
      <c r="H19">
        <v>-0.93489999999999995</v>
      </c>
      <c r="J19">
        <f t="shared" si="15"/>
        <v>-6.5100000000000005E-2</v>
      </c>
      <c r="K19">
        <v>-3.0000000000000001E-3</v>
      </c>
      <c r="L19">
        <v>-5.8400000000000001E-2</v>
      </c>
      <c r="M19">
        <v>-0.15859999999999999</v>
      </c>
      <c r="N19">
        <v>8.2900000000000001E-2</v>
      </c>
      <c r="O19">
        <v>-0.18840000000000001</v>
      </c>
      <c r="Q19">
        <f t="shared" si="16"/>
        <v>0.31324000000000002</v>
      </c>
      <c r="R19">
        <v>0.38340000000000002</v>
      </c>
      <c r="S19">
        <v>0.32519999999999999</v>
      </c>
      <c r="T19">
        <v>0.2198</v>
      </c>
      <c r="U19">
        <v>0.45419999999999999</v>
      </c>
      <c r="V19">
        <v>0.18360000000000001</v>
      </c>
      <c r="X19">
        <f t="shared" si="17"/>
        <v>-0.28334000000000004</v>
      </c>
      <c r="Y19">
        <v>-0.21360000000000001</v>
      </c>
      <c r="Z19">
        <v>-0.27379999999999999</v>
      </c>
      <c r="AA19">
        <v>-0.377</v>
      </c>
      <c r="AB19">
        <v>-0.1384</v>
      </c>
      <c r="AC19">
        <v>-0.41389999999999999</v>
      </c>
      <c r="AE19">
        <f t="shared" si="18"/>
        <v>14.675119186074236</v>
      </c>
      <c r="AG19" s="4">
        <v>2362236</v>
      </c>
      <c r="AH19" s="4">
        <v>2803989</v>
      </c>
      <c r="AI19" s="4">
        <v>3254260</v>
      </c>
      <c r="AJ19" s="4">
        <v>3816483</v>
      </c>
      <c r="AK19" s="4">
        <v>4211743</v>
      </c>
      <c r="AL19" s="4">
        <v>4536541</v>
      </c>
      <c r="AM19" s="4">
        <v>4521685</v>
      </c>
      <c r="AO19">
        <v>1088285</v>
      </c>
      <c r="AP19">
        <v>1294388</v>
      </c>
      <c r="AQ19">
        <v>1525776</v>
      </c>
      <c r="AR19">
        <v>1708215</v>
      </c>
      <c r="AS19">
        <v>1922049</v>
      </c>
      <c r="AT19">
        <v>2119300</v>
      </c>
      <c r="AU19">
        <v>2166434</v>
      </c>
      <c r="AW19">
        <f t="shared" si="19"/>
        <v>14.675119186074236</v>
      </c>
      <c r="AX19">
        <f t="shared" si="0"/>
        <v>14.846553604161732</v>
      </c>
      <c r="AY19">
        <f t="shared" si="1"/>
        <v>14.995475465228649</v>
      </c>
      <c r="AZ19">
        <f t="shared" si="2"/>
        <v>15.154839875867758</v>
      </c>
      <c r="BA19">
        <f t="shared" si="3"/>
        <v>15.253387134230094</v>
      </c>
      <c r="BB19">
        <f t="shared" si="4"/>
        <v>15.327675385355455</v>
      </c>
      <c r="BC19">
        <f t="shared" si="5"/>
        <v>15.324395269950996</v>
      </c>
      <c r="BE19">
        <f t="shared" si="20"/>
        <v>13.900113620624911</v>
      </c>
      <c r="BF19">
        <f t="shared" si="21"/>
        <v>14.073548554538817</v>
      </c>
      <c r="BG19">
        <f t="shared" si="22"/>
        <v>14.238013691061155</v>
      </c>
      <c r="BH19">
        <f t="shared" si="23"/>
        <v>14.350959523628795</v>
      </c>
      <c r="BI19">
        <f t="shared" si="24"/>
        <v>14.468902362464195</v>
      </c>
      <c r="BJ19">
        <f t="shared" si="25"/>
        <v>14.566596403444665</v>
      </c>
      <c r="BK19">
        <f t="shared" si="26"/>
        <v>14.588593055816231</v>
      </c>
      <c r="BM19">
        <f t="shared" si="27"/>
        <v>0.18938329573595153</v>
      </c>
      <c r="BN19">
        <f t="shared" si="28"/>
        <v>0.1787624730760792</v>
      </c>
      <c r="BO19">
        <f t="shared" si="29"/>
        <v>0.11957128700412119</v>
      </c>
      <c r="BP19">
        <f t="shared" si="30"/>
        <v>0.12517979294175499</v>
      </c>
      <c r="BQ19">
        <f t="shared" si="31"/>
        <v>0.10262537531561371</v>
      </c>
      <c r="BR19">
        <f t="shared" si="32"/>
        <v>2.2240362383805973E-2</v>
      </c>
      <c r="BS19">
        <f t="shared" si="33"/>
        <v>0.12296043107622111</v>
      </c>
      <c r="BT19">
        <f t="shared" si="34"/>
        <v>5.4924680906040552E-2</v>
      </c>
      <c r="BU19">
        <f t="shared" si="35"/>
        <v>1.1540743663806419E-2</v>
      </c>
      <c r="BV19">
        <f t="shared" si="36"/>
        <v>8.6210238414188289E-3</v>
      </c>
      <c r="BX19">
        <f t="shared" si="37"/>
        <v>0.18700629403666696</v>
      </c>
      <c r="BY19">
        <f t="shared" si="38"/>
        <v>0.16058229900331278</v>
      </c>
      <c r="BZ19">
        <f t="shared" si="39"/>
        <v>0.17276523695095045</v>
      </c>
      <c r="CA19">
        <f t="shared" si="40"/>
        <v>0.10356655591024512</v>
      </c>
      <c r="CB19">
        <f t="shared" si="41"/>
        <v>7.7117241009244872E-2</v>
      </c>
      <c r="CC19">
        <f t="shared" si="42"/>
        <v>-3.2747417029847189E-3</v>
      </c>
      <c r="CD19">
        <f t="shared" si="43"/>
        <v>0.11629381420123924</v>
      </c>
      <c r="CE19">
        <f t="shared" si="44"/>
        <v>6.6010318422716791E-2</v>
      </c>
      <c r="CF19">
        <f t="shared" si="45"/>
        <v>1.0880029753261189E-2</v>
      </c>
      <c r="CH19" t="s">
        <v>16</v>
      </c>
      <c r="CI19">
        <v>0.13827030000000001</v>
      </c>
      <c r="CK19" t="s">
        <v>16</v>
      </c>
      <c r="CO19" s="3">
        <v>1300000</v>
      </c>
      <c r="CP19" s="3">
        <v>1100000</v>
      </c>
      <c r="CQ19">
        <v>0.46839409999999998</v>
      </c>
      <c r="CS19">
        <v>2362236</v>
      </c>
      <c r="CT19">
        <v>167298</v>
      </c>
      <c r="CU19">
        <v>97675</v>
      </c>
      <c r="CV19">
        <v>69623</v>
      </c>
      <c r="CW19">
        <v>86941</v>
      </c>
      <c r="CX19">
        <v>43198</v>
      </c>
      <c r="CY19">
        <v>43743</v>
      </c>
      <c r="CZ19">
        <v>0.4459033</v>
      </c>
      <c r="DA19">
        <v>0.50313430000000003</v>
      </c>
      <c r="DB19">
        <v>0.41616160000000002</v>
      </c>
      <c r="DC19">
        <v>0.65803440000000002</v>
      </c>
      <c r="DD19">
        <v>0.1076264</v>
      </c>
      <c r="DF19">
        <v>12424.96</v>
      </c>
    </row>
    <row r="20" spans="1:110" x14ac:dyDescent="0.35">
      <c r="A20" t="s">
        <v>68</v>
      </c>
      <c r="B20">
        <v>15</v>
      </c>
      <c r="C20">
        <f t="shared" si="14"/>
        <v>-0.57269999999999999</v>
      </c>
      <c r="D20">
        <v>-0.50229999999999997</v>
      </c>
      <c r="E20">
        <v>-0.75590000000000002</v>
      </c>
      <c r="F20">
        <v>-0.54990000000000006</v>
      </c>
      <c r="G20">
        <v>-0.41360000000000002</v>
      </c>
      <c r="H20">
        <v>-0.64180000000000004</v>
      </c>
      <c r="J20">
        <f t="shared" si="15"/>
        <v>3.116E-2</v>
      </c>
      <c r="K20">
        <v>5.3600000000000002E-2</v>
      </c>
      <c r="L20">
        <v>-0.17519999999999999</v>
      </c>
      <c r="M20">
        <v>4.2099999999999999E-2</v>
      </c>
      <c r="N20">
        <v>0.21729999999999999</v>
      </c>
      <c r="O20">
        <v>1.7999999999999999E-2</v>
      </c>
      <c r="Q20">
        <f t="shared" si="16"/>
        <v>0.34107999999999999</v>
      </c>
      <c r="R20">
        <v>0.36759999999999998</v>
      </c>
      <c r="S20">
        <v>0.13919999999999999</v>
      </c>
      <c r="T20">
        <v>0.34660000000000002</v>
      </c>
      <c r="U20">
        <v>0.52439999999999998</v>
      </c>
      <c r="V20">
        <v>0.3276</v>
      </c>
      <c r="X20">
        <f t="shared" si="17"/>
        <v>-0.15531999999999999</v>
      </c>
      <c r="Y20">
        <v>-0.1242</v>
      </c>
      <c r="Z20">
        <v>-0.35830000000000001</v>
      </c>
      <c r="AA20">
        <v>-0.14149999999999999</v>
      </c>
      <c r="AB20">
        <v>2.6800000000000001E-2</v>
      </c>
      <c r="AC20">
        <v>-0.1794</v>
      </c>
      <c r="AE20">
        <f t="shared" si="18"/>
        <v>12.902516884813579</v>
      </c>
      <c r="AG20" s="4">
        <v>401321</v>
      </c>
      <c r="AH20" s="4">
        <v>460428</v>
      </c>
      <c r="AI20" s="4">
        <v>504175</v>
      </c>
      <c r="AJ20" s="4">
        <v>517649</v>
      </c>
      <c r="AK20" s="4">
        <v>703507</v>
      </c>
      <c r="AL20" s="4">
        <v>764829</v>
      </c>
      <c r="AM20" s="4">
        <v>945690</v>
      </c>
      <c r="AO20">
        <v>204688</v>
      </c>
      <c r="AP20">
        <v>235074</v>
      </c>
      <c r="AQ20">
        <v>265005</v>
      </c>
      <c r="AR20">
        <v>245462</v>
      </c>
      <c r="AS20">
        <v>335802</v>
      </c>
      <c r="AT20">
        <v>366492</v>
      </c>
      <c r="AU20">
        <v>458349</v>
      </c>
      <c r="AW20">
        <f t="shared" si="19"/>
        <v>12.902516884813579</v>
      </c>
      <c r="AX20">
        <f t="shared" si="0"/>
        <v>13.039911770661751</v>
      </c>
      <c r="AY20">
        <f t="shared" si="1"/>
        <v>13.130678709008043</v>
      </c>
      <c r="AZ20">
        <f t="shared" si="2"/>
        <v>13.157052685385187</v>
      </c>
      <c r="BA20">
        <f t="shared" si="3"/>
        <v>13.463833105735834</v>
      </c>
      <c r="BB20">
        <f t="shared" si="4"/>
        <v>13.547407558410486</v>
      </c>
      <c r="BC20">
        <f t="shared" si="5"/>
        <v>13.759670098769838</v>
      </c>
      <c r="BE20">
        <f t="shared" si="20"/>
        <v>12.229242147556816</v>
      </c>
      <c r="BF20">
        <f t="shared" si="21"/>
        <v>12.367655637174728</v>
      </c>
      <c r="BG20">
        <f t="shared" si="22"/>
        <v>12.48750397271489</v>
      </c>
      <c r="BH20">
        <f t="shared" si="23"/>
        <v>12.410897428085386</v>
      </c>
      <c r="BI20">
        <f t="shared" si="24"/>
        <v>12.724276979533988</v>
      </c>
      <c r="BJ20">
        <f t="shared" si="25"/>
        <v>12.811731971966923</v>
      </c>
      <c r="BK20">
        <f t="shared" si="26"/>
        <v>13.035386181648695</v>
      </c>
      <c r="BM20">
        <f t="shared" si="27"/>
        <v>0.14845032439615416</v>
      </c>
      <c r="BN20">
        <f t="shared" si="28"/>
        <v>0.12732586334515938</v>
      </c>
      <c r="BO20">
        <f t="shared" si="29"/>
        <v>-7.3745778381539964E-2</v>
      </c>
      <c r="BP20">
        <f t="shared" si="30"/>
        <v>0.36804067432026139</v>
      </c>
      <c r="BQ20">
        <f t="shared" si="31"/>
        <v>9.1393142387478338E-2</v>
      </c>
      <c r="BR20">
        <f t="shared" si="32"/>
        <v>0.25063848596968008</v>
      </c>
      <c r="BS20">
        <f t="shared" si="33"/>
        <v>0.15201711867286555</v>
      </c>
      <c r="BT20">
        <f t="shared" si="34"/>
        <v>0.13641779147173605</v>
      </c>
      <c r="BU20">
        <f t="shared" si="35"/>
        <v>1.3526398969805786E-2</v>
      </c>
      <c r="BV20">
        <f t="shared" si="36"/>
        <v>1.1190998335081304E-2</v>
      </c>
      <c r="BX20">
        <f t="shared" si="37"/>
        <v>0.14728110415353296</v>
      </c>
      <c r="BY20">
        <f t="shared" si="38"/>
        <v>9.5013769796797765E-2</v>
      </c>
      <c r="BZ20">
        <f t="shared" si="39"/>
        <v>2.6724847523181435E-2</v>
      </c>
      <c r="CA20">
        <f t="shared" si="40"/>
        <v>0.35904251722692404</v>
      </c>
      <c r="CB20">
        <f t="shared" si="41"/>
        <v>8.7166154707771212E-2</v>
      </c>
      <c r="CC20">
        <f t="shared" si="42"/>
        <v>0.23647246639444897</v>
      </c>
      <c r="CD20">
        <f t="shared" si="43"/>
        <v>0.15861680996710939</v>
      </c>
      <c r="CE20">
        <f t="shared" si="44"/>
        <v>0.11023195106065088</v>
      </c>
      <c r="CF20">
        <f t="shared" si="45"/>
        <v>1.4388417848225643E-2</v>
      </c>
      <c r="CH20" t="s">
        <v>17</v>
      </c>
      <c r="CI20">
        <v>0.1743488</v>
      </c>
      <c r="CK20" t="s">
        <v>17</v>
      </c>
      <c r="CL20">
        <v>451454</v>
      </c>
      <c r="CM20">
        <v>351188</v>
      </c>
      <c r="CN20">
        <v>0.56245999999999996</v>
      </c>
      <c r="CO20">
        <v>419728</v>
      </c>
      <c r="CP20">
        <v>382914</v>
      </c>
      <c r="CQ20">
        <v>0.47706700000000002</v>
      </c>
      <c r="CS20">
        <v>367232</v>
      </c>
      <c r="CT20">
        <v>19554</v>
      </c>
      <c r="CU20">
        <v>11928</v>
      </c>
      <c r="CV20">
        <v>7626</v>
      </c>
      <c r="CW20">
        <v>11925</v>
      </c>
      <c r="CX20">
        <v>6381</v>
      </c>
      <c r="CY20">
        <v>5544</v>
      </c>
      <c r="CZ20">
        <v>0.41837419999999997</v>
      </c>
      <c r="DA20">
        <v>0.46490559999999997</v>
      </c>
      <c r="DB20">
        <v>0.38999689999999998</v>
      </c>
      <c r="DC20">
        <v>0.62117599999999995</v>
      </c>
      <c r="DD20">
        <v>8.6478399999999997E-2</v>
      </c>
      <c r="DF20">
        <v>52545.61</v>
      </c>
    </row>
    <row r="21" spans="1:110" x14ac:dyDescent="0.35">
      <c r="A21" t="s">
        <v>18</v>
      </c>
      <c r="B21">
        <v>16</v>
      </c>
      <c r="C21">
        <f t="shared" si="14"/>
        <v>-0.51688000000000012</v>
      </c>
      <c r="D21">
        <v>-0.44740000000000002</v>
      </c>
      <c r="E21">
        <v>-0.62460000000000004</v>
      </c>
      <c r="F21">
        <v>-0.54600000000000004</v>
      </c>
      <c r="G21">
        <v>-0.46210000000000001</v>
      </c>
      <c r="H21">
        <v>-0.50429999999999997</v>
      </c>
      <c r="J21">
        <f t="shared" si="15"/>
        <v>3.5720000000000002E-2</v>
      </c>
      <c r="K21">
        <v>5.2600000000000001E-2</v>
      </c>
      <c r="L21">
        <v>-9.9599999999999994E-2</v>
      </c>
      <c r="M21">
        <v>-8.0000000000000004E-4</v>
      </c>
      <c r="N21">
        <v>0.1245</v>
      </c>
      <c r="O21">
        <v>0.1019</v>
      </c>
      <c r="Q21">
        <f t="shared" si="16"/>
        <v>0.26948</v>
      </c>
      <c r="R21">
        <v>0.2908</v>
      </c>
      <c r="S21">
        <v>0.13930000000000001</v>
      </c>
      <c r="T21">
        <v>0.22989999999999999</v>
      </c>
      <c r="U21">
        <v>0.35410000000000003</v>
      </c>
      <c r="V21">
        <v>0.33329999999999999</v>
      </c>
      <c r="X21">
        <f t="shared" si="17"/>
        <v>-0.1263</v>
      </c>
      <c r="Y21">
        <v>-9.9900000000000003E-2</v>
      </c>
      <c r="Z21">
        <v>-0.25740000000000002</v>
      </c>
      <c r="AA21">
        <v>-0.1613</v>
      </c>
      <c r="AB21">
        <v>-4.2599999999999999E-2</v>
      </c>
      <c r="AC21">
        <v>-7.0300000000000001E-2</v>
      </c>
      <c r="AE21">
        <f t="shared" si="18"/>
        <v>11.382634530670636</v>
      </c>
      <c r="AG21" s="4">
        <v>87784</v>
      </c>
      <c r="AH21" s="4">
        <v>109108</v>
      </c>
      <c r="AI21" s="4">
        <v>128443</v>
      </c>
      <c r="AJ21" s="4">
        <v>145359</v>
      </c>
      <c r="AK21" s="4">
        <v>186300</v>
      </c>
      <c r="AL21" s="4">
        <v>215328</v>
      </c>
      <c r="AM21" s="4">
        <v>266603</v>
      </c>
      <c r="AO21">
        <v>38564</v>
      </c>
      <c r="AP21">
        <v>46920</v>
      </c>
      <c r="AQ21">
        <v>55762</v>
      </c>
      <c r="AR21">
        <v>59235</v>
      </c>
      <c r="AS21">
        <v>78713</v>
      </c>
      <c r="AT21">
        <v>91587</v>
      </c>
      <c r="AU21">
        <v>113292</v>
      </c>
      <c r="AW21">
        <f t="shared" si="19"/>
        <v>11.382634530670636</v>
      </c>
      <c r="AX21">
        <f t="shared" si="0"/>
        <v>11.600093496355584</v>
      </c>
      <c r="AY21">
        <f t="shared" si="1"/>
        <v>11.763240505140267</v>
      </c>
      <c r="AZ21">
        <f t="shared" si="2"/>
        <v>11.886961823574733</v>
      </c>
      <c r="BA21">
        <f t="shared" si="3"/>
        <v>12.13511355658968</v>
      </c>
      <c r="BB21">
        <f t="shared" si="4"/>
        <v>12.279917725988044</v>
      </c>
      <c r="BC21">
        <f t="shared" si="5"/>
        <v>12.493515939476636</v>
      </c>
      <c r="BE21">
        <f t="shared" si="20"/>
        <v>10.560074477784271</v>
      </c>
      <c r="BF21">
        <f t="shared" si="21"/>
        <v>10.756199302767412</v>
      </c>
      <c r="BG21">
        <f t="shared" si="22"/>
        <v>10.928847912796902</v>
      </c>
      <c r="BH21">
        <f t="shared" si="23"/>
        <v>10.989267862388859</v>
      </c>
      <c r="BI21">
        <f t="shared" si="24"/>
        <v>11.273563605008045</v>
      </c>
      <c r="BJ21">
        <f t="shared" si="25"/>
        <v>11.425044619193047</v>
      </c>
      <c r="BK21">
        <f t="shared" si="26"/>
        <v>11.637723835520516</v>
      </c>
      <c r="BM21">
        <f t="shared" si="27"/>
        <v>0.21667876776268022</v>
      </c>
      <c r="BN21">
        <f t="shared" si="28"/>
        <v>0.18844842284739982</v>
      </c>
      <c r="BO21">
        <f t="shared" si="29"/>
        <v>6.228255801441842E-2</v>
      </c>
      <c r="BP21">
        <f t="shared" si="30"/>
        <v>0.32882586308770151</v>
      </c>
      <c r="BQ21">
        <f t="shared" si="31"/>
        <v>0.16355621053701422</v>
      </c>
      <c r="BR21">
        <f t="shared" si="32"/>
        <v>0.23698778210881458</v>
      </c>
      <c r="BS21">
        <f t="shared" si="33"/>
        <v>0.1994632673930048</v>
      </c>
      <c r="BT21">
        <f t="shared" si="34"/>
        <v>8.0279028374518224E-2</v>
      </c>
      <c r="BU21">
        <f t="shared" si="35"/>
        <v>1.8123088222427475E-2</v>
      </c>
      <c r="BV21">
        <f t="shared" si="36"/>
        <v>1.4800534599719084E-2</v>
      </c>
      <c r="BX21">
        <f t="shared" si="37"/>
        <v>0.242914426319147</v>
      </c>
      <c r="BY21">
        <f t="shared" si="38"/>
        <v>0.17720973714118121</v>
      </c>
      <c r="BZ21">
        <f t="shared" si="39"/>
        <v>0.13170044299806138</v>
      </c>
      <c r="CA21">
        <f t="shared" si="40"/>
        <v>0.28165438672528015</v>
      </c>
      <c r="CB21">
        <f t="shared" si="41"/>
        <v>0.15581320450885669</v>
      </c>
      <c r="CC21">
        <f t="shared" si="42"/>
        <v>0.23812509288155745</v>
      </c>
      <c r="CD21">
        <f t="shared" si="43"/>
        <v>0.20456954842901398</v>
      </c>
      <c r="CE21">
        <f t="shared" si="44"/>
        <v>5.3188381236806394E-2</v>
      </c>
      <c r="CF21">
        <f t="shared" si="45"/>
        <v>1.86871497233978E-2</v>
      </c>
      <c r="CH21" t="s">
        <v>18</v>
      </c>
      <c r="CI21">
        <v>9.9578299999999995E-2</v>
      </c>
      <c r="CK21" t="s">
        <v>18</v>
      </c>
      <c r="CL21">
        <v>49533</v>
      </c>
      <c r="CM21">
        <v>38251</v>
      </c>
      <c r="CN21">
        <v>0.56425999999999998</v>
      </c>
      <c r="CO21">
        <v>44765</v>
      </c>
      <c r="CP21">
        <v>43019</v>
      </c>
      <c r="CQ21">
        <v>0.49005510000000002</v>
      </c>
      <c r="CS21">
        <v>87784</v>
      </c>
      <c r="CT21">
        <v>5328</v>
      </c>
      <c r="CU21">
        <v>2959</v>
      </c>
      <c r="CV21">
        <v>2369</v>
      </c>
      <c r="CW21">
        <v>3761</v>
      </c>
      <c r="CX21">
        <v>2055</v>
      </c>
      <c r="CY21">
        <v>1706</v>
      </c>
      <c r="CZ21">
        <v>0.44834410000000002</v>
      </c>
      <c r="DA21">
        <v>0.45360279999999997</v>
      </c>
      <c r="DB21">
        <v>0.44463209999999997</v>
      </c>
      <c r="DC21">
        <v>0.58620309999999998</v>
      </c>
      <c r="DD21">
        <v>0.1035382</v>
      </c>
      <c r="DF21">
        <v>22316.14</v>
      </c>
    </row>
    <row r="22" spans="1:110" x14ac:dyDescent="0.35">
      <c r="A22" t="s">
        <v>77</v>
      </c>
      <c r="C22">
        <f t="shared" si="14"/>
        <v>-0.31184000000000001</v>
      </c>
      <c r="D22">
        <v>-0.214</v>
      </c>
      <c r="E22">
        <v>-0.5</v>
      </c>
      <c r="F22">
        <v>-0.49390000000000001</v>
      </c>
      <c r="G22">
        <v>-7.2800000000000004E-2</v>
      </c>
      <c r="H22">
        <v>-0.27850000000000003</v>
      </c>
      <c r="J22">
        <f t="shared" si="15"/>
        <v>9.0019999999999989E-2</v>
      </c>
      <c r="K22">
        <v>0.1416</v>
      </c>
      <c r="L22">
        <v>-0.11269999999999999</v>
      </c>
      <c r="M22">
        <v>-8.8400000000000006E-2</v>
      </c>
      <c r="N22">
        <v>0.36209999999999998</v>
      </c>
      <c r="O22">
        <v>0.14749999999999999</v>
      </c>
      <c r="Q22">
        <f t="shared" si="16"/>
        <v>0.25118000000000001</v>
      </c>
      <c r="R22">
        <v>0.29509999999999997</v>
      </c>
      <c r="S22">
        <v>4.2900000000000001E-2</v>
      </c>
      <c r="T22">
        <v>6.0600000000000001E-2</v>
      </c>
      <c r="U22">
        <v>0.50860000000000005</v>
      </c>
      <c r="V22">
        <v>0.34870000000000001</v>
      </c>
      <c r="X22">
        <f t="shared" si="17"/>
        <v>-2.2099999999999998E-2</v>
      </c>
      <c r="Y22">
        <v>3.15E-2</v>
      </c>
      <c r="Z22">
        <v>-0.22919999999999999</v>
      </c>
      <c r="AA22">
        <v>-0.20669999999999999</v>
      </c>
      <c r="AB22">
        <v>0.24</v>
      </c>
      <c r="AC22">
        <v>5.3900000000000003E-2</v>
      </c>
      <c r="AE22">
        <f t="shared" si="18"/>
        <v>10.190807059268902</v>
      </c>
      <c r="AG22" s="4">
        <v>26657</v>
      </c>
      <c r="AH22" s="4">
        <v>32813</v>
      </c>
      <c r="AI22" s="4">
        <v>41168</v>
      </c>
      <c r="AJ22" s="4">
        <v>51881</v>
      </c>
      <c r="AK22" s="4">
        <v>61012</v>
      </c>
      <c r="AL22" s="4">
        <v>87021</v>
      </c>
      <c r="AM22" s="4">
        <v>90064</v>
      </c>
      <c r="AO22">
        <v>13626</v>
      </c>
      <c r="AP22">
        <v>16053</v>
      </c>
      <c r="AQ22">
        <v>18465</v>
      </c>
      <c r="AR22">
        <v>23833</v>
      </c>
      <c r="AS22">
        <v>28675</v>
      </c>
      <c r="AT22">
        <v>39795</v>
      </c>
      <c r="AU22">
        <v>45073</v>
      </c>
      <c r="AW22">
        <f t="shared" si="19"/>
        <v>10.190807059268902</v>
      </c>
      <c r="AX22">
        <f t="shared" si="0"/>
        <v>10.398580057313119</v>
      </c>
      <c r="AY22">
        <f t="shared" si="1"/>
        <v>10.625416534521525</v>
      </c>
      <c r="AZ22">
        <f t="shared" si="2"/>
        <v>10.856707913495192</v>
      </c>
      <c r="BA22">
        <f t="shared" si="3"/>
        <v>11.018825845119824</v>
      </c>
      <c r="BB22">
        <f t="shared" si="4"/>
        <v>11.373904747819767</v>
      </c>
      <c r="BC22">
        <f t="shared" si="5"/>
        <v>11.408275807703808</v>
      </c>
      <c r="BE22">
        <f t="shared" si="20"/>
        <v>9.5197350113336139</v>
      </c>
      <c r="BF22">
        <f t="shared" si="21"/>
        <v>9.6836510269794136</v>
      </c>
      <c r="BG22">
        <f t="shared" si="22"/>
        <v>9.8236323272866635</v>
      </c>
      <c r="BH22">
        <f t="shared" si="23"/>
        <v>10.078826453902199</v>
      </c>
      <c r="BI22">
        <f t="shared" si="24"/>
        <v>10.263780941997572</v>
      </c>
      <c r="BJ22">
        <f t="shared" si="25"/>
        <v>10.591496555239949</v>
      </c>
      <c r="BK22">
        <f t="shared" si="26"/>
        <v>10.716038676593497</v>
      </c>
      <c r="BM22">
        <f t="shared" si="27"/>
        <v>0.17811536767943636</v>
      </c>
      <c r="BN22">
        <f t="shared" si="28"/>
        <v>0.15025228929172119</v>
      </c>
      <c r="BO22">
        <f t="shared" si="29"/>
        <v>0.29071215813701595</v>
      </c>
      <c r="BP22">
        <f t="shared" si="30"/>
        <v>0.20316368061091764</v>
      </c>
      <c r="BQ22">
        <f t="shared" si="31"/>
        <v>0.38779424585876199</v>
      </c>
      <c r="BR22">
        <f t="shared" si="32"/>
        <v>0.1326297273526825</v>
      </c>
      <c r="BS22">
        <f t="shared" si="33"/>
        <v>0.2237779114884226</v>
      </c>
      <c r="BT22">
        <f t="shared" si="34"/>
        <v>8.907447663531462E-2</v>
      </c>
      <c r="BU22">
        <f t="shared" si="35"/>
        <v>2.0138491868423314E-2</v>
      </c>
      <c r="BV22">
        <f t="shared" si="36"/>
        <v>1.7355344669514272E-2</v>
      </c>
      <c r="BX22">
        <f t="shared" si="37"/>
        <v>0.23093371347113328</v>
      </c>
      <c r="BY22">
        <f t="shared" si="38"/>
        <v>0.25462469143327338</v>
      </c>
      <c r="BZ22">
        <f t="shared" si="39"/>
        <v>0.26022638942868248</v>
      </c>
      <c r="CA22">
        <f t="shared" si="40"/>
        <v>0.17599892060677319</v>
      </c>
      <c r="CB22">
        <f t="shared" si="41"/>
        <v>0.42629318822526718</v>
      </c>
      <c r="CC22">
        <f t="shared" si="42"/>
        <v>3.4968570804748279E-2</v>
      </c>
      <c r="CD22">
        <f t="shared" si="43"/>
        <v>0.23050757899497962</v>
      </c>
      <c r="CE22">
        <f t="shared" si="44"/>
        <v>0.11619217324582287</v>
      </c>
      <c r="CF22">
        <f t="shared" si="45"/>
        <v>2.0498410612783236E-2</v>
      </c>
    </row>
    <row r="23" spans="1:110" x14ac:dyDescent="0.35">
      <c r="A23" t="s">
        <v>19</v>
      </c>
      <c r="B23">
        <v>17</v>
      </c>
      <c r="C23">
        <f t="shared" si="14"/>
        <v>-0.58699999999999997</v>
      </c>
      <c r="D23">
        <v>-0.51659999999999995</v>
      </c>
      <c r="E23">
        <v>-0.51070000000000004</v>
      </c>
      <c r="F23">
        <v>-0.66420000000000001</v>
      </c>
      <c r="G23">
        <v>-0.4123</v>
      </c>
      <c r="H23">
        <v>-0.83120000000000005</v>
      </c>
      <c r="J23">
        <f t="shared" si="15"/>
        <v>-0.10884000000000001</v>
      </c>
      <c r="K23">
        <v>-7.4999999999999997E-2</v>
      </c>
      <c r="L23">
        <v>-4.7E-2</v>
      </c>
      <c r="M23">
        <v>-0.18129999999999999</v>
      </c>
      <c r="N23">
        <v>9.2200000000000004E-2</v>
      </c>
      <c r="O23">
        <v>-0.33310000000000001</v>
      </c>
      <c r="Q23">
        <f t="shared" si="16"/>
        <v>0.10255999999999998</v>
      </c>
      <c r="R23">
        <v>0.1452</v>
      </c>
      <c r="S23">
        <v>0.1661</v>
      </c>
      <c r="T23">
        <v>2.86E-2</v>
      </c>
      <c r="U23">
        <v>0.29930000000000001</v>
      </c>
      <c r="V23">
        <v>-0.12640000000000001</v>
      </c>
      <c r="X23">
        <f t="shared" si="17"/>
        <v>-0.25214000000000003</v>
      </c>
      <c r="Y23">
        <v>-0.2127</v>
      </c>
      <c r="Z23">
        <v>-0.18820000000000001</v>
      </c>
      <c r="AA23">
        <v>-0.32600000000000001</v>
      </c>
      <c r="AB23">
        <v>-5.4600000000000003E-2</v>
      </c>
      <c r="AC23">
        <v>-0.47920000000000001</v>
      </c>
      <c r="AE23">
        <f t="shared" si="18"/>
        <v>11.130126527360975</v>
      </c>
      <c r="AG23" s="4">
        <v>68195</v>
      </c>
      <c r="AH23" s="4">
        <v>74891</v>
      </c>
      <c r="AI23" s="4">
        <v>80386</v>
      </c>
      <c r="AJ23" s="4">
        <v>87842</v>
      </c>
      <c r="AK23" s="4">
        <v>100970</v>
      </c>
      <c r="AL23" s="4">
        <v>111733</v>
      </c>
      <c r="AM23" s="4">
        <v>121478</v>
      </c>
      <c r="AO23">
        <v>34114</v>
      </c>
      <c r="AP23">
        <v>37660</v>
      </c>
      <c r="AQ23">
        <v>38704</v>
      </c>
      <c r="AR23">
        <v>40692</v>
      </c>
      <c r="AS23">
        <v>46689</v>
      </c>
      <c r="AT23">
        <v>50565</v>
      </c>
      <c r="AU23">
        <v>54836</v>
      </c>
      <c r="AW23">
        <f t="shared" si="19"/>
        <v>11.130126527360975</v>
      </c>
      <c r="AX23">
        <f t="shared" si="0"/>
        <v>11.223789002071875</v>
      </c>
      <c r="AY23">
        <f t="shared" si="1"/>
        <v>11.294595310651548</v>
      </c>
      <c r="AZ23">
        <f t="shared" si="2"/>
        <v>11.383295025154466</v>
      </c>
      <c r="BA23">
        <f t="shared" si="3"/>
        <v>11.522578721998366</v>
      </c>
      <c r="BB23">
        <f t="shared" si="4"/>
        <v>11.623867375623949</v>
      </c>
      <c r="BC23">
        <f t="shared" si="5"/>
        <v>11.707488455408749</v>
      </c>
      <c r="BE23">
        <f t="shared" si="20"/>
        <v>10.437463136200819</v>
      </c>
      <c r="BF23">
        <f t="shared" si="21"/>
        <v>10.536353802211144</v>
      </c>
      <c r="BG23">
        <f t="shared" si="22"/>
        <v>10.563698232849809</v>
      </c>
      <c r="BH23">
        <f t="shared" si="23"/>
        <v>10.61378679191364</v>
      </c>
      <c r="BI23">
        <f t="shared" si="24"/>
        <v>10.751263869873119</v>
      </c>
      <c r="BJ23">
        <f t="shared" si="25"/>
        <v>10.831014916336271</v>
      </c>
      <c r="BK23">
        <f t="shared" si="26"/>
        <v>10.912102191555791</v>
      </c>
      <c r="BM23">
        <f t="shared" si="27"/>
        <v>0.1039455941842059</v>
      </c>
      <c r="BN23">
        <f t="shared" si="28"/>
        <v>2.7721720658523633E-2</v>
      </c>
      <c r="BO23">
        <f t="shared" si="29"/>
        <v>5.1364200082678793E-2</v>
      </c>
      <c r="BP23">
        <f t="shared" si="30"/>
        <v>0.14737540548510764</v>
      </c>
      <c r="BQ23">
        <f t="shared" si="31"/>
        <v>8.3017413095161599E-2</v>
      </c>
      <c r="BR23">
        <f t="shared" si="32"/>
        <v>8.4465539404726592E-2</v>
      </c>
      <c r="BS23">
        <f t="shared" si="33"/>
        <v>8.2981645485067354E-2</v>
      </c>
      <c r="BT23">
        <f t="shared" si="34"/>
        <v>3.7950776975133486E-2</v>
      </c>
      <c r="BU23">
        <f t="shared" si="35"/>
        <v>7.9420227909967611E-3</v>
      </c>
      <c r="BV23">
        <f t="shared" si="36"/>
        <v>6.2821234391319258E-3</v>
      </c>
      <c r="BX23">
        <f t="shared" si="37"/>
        <v>9.818901679008725E-2</v>
      </c>
      <c r="BY23">
        <f t="shared" si="38"/>
        <v>7.3373302533014648E-2</v>
      </c>
      <c r="BZ23">
        <f t="shared" si="39"/>
        <v>9.2752469335456417E-2</v>
      </c>
      <c r="CA23">
        <f t="shared" si="40"/>
        <v>0.14945014913139501</v>
      </c>
      <c r="CB23">
        <f t="shared" si="41"/>
        <v>0.1065960186193919</v>
      </c>
      <c r="CC23">
        <f t="shared" si="42"/>
        <v>8.7216847305630382E-2</v>
      </c>
      <c r="CD23">
        <f t="shared" si="43"/>
        <v>0.10126296728582927</v>
      </c>
      <c r="CE23">
        <f t="shared" si="44"/>
        <v>2.3830829347297654E-2</v>
      </c>
      <c r="CF23">
        <f t="shared" si="45"/>
        <v>9.6691458292794685E-3</v>
      </c>
      <c r="CH23" t="s">
        <v>19</v>
      </c>
      <c r="CI23">
        <v>0.1551399</v>
      </c>
      <c r="CK23" t="s">
        <v>19</v>
      </c>
      <c r="CL23">
        <v>40553</v>
      </c>
      <c r="CM23">
        <v>27643</v>
      </c>
      <c r="CN23">
        <v>0.59465369999999995</v>
      </c>
      <c r="CO23">
        <v>36981</v>
      </c>
      <c r="CP23">
        <v>31215</v>
      </c>
      <c r="CQ23">
        <v>0.45772479999999999</v>
      </c>
      <c r="CS23">
        <v>68195</v>
      </c>
      <c r="CT23">
        <v>5207</v>
      </c>
      <c r="CU23">
        <v>3000</v>
      </c>
      <c r="CV23">
        <v>2207</v>
      </c>
      <c r="CW23">
        <v>2553</v>
      </c>
      <c r="CX23">
        <v>1243</v>
      </c>
      <c r="CY23">
        <v>1310</v>
      </c>
      <c r="CZ23">
        <v>0.4532216</v>
      </c>
      <c r="DA23">
        <v>0.51312179999999996</v>
      </c>
      <c r="DB23">
        <v>0.42385250000000002</v>
      </c>
      <c r="DC23">
        <v>0.67100510000000002</v>
      </c>
      <c r="DD23">
        <v>0.1137913</v>
      </c>
      <c r="DF23">
        <v>25362.49</v>
      </c>
    </row>
    <row r="24" spans="1:110" x14ac:dyDescent="0.35">
      <c r="A24" t="s">
        <v>20</v>
      </c>
      <c r="B24">
        <v>18</v>
      </c>
      <c r="C24">
        <f t="shared" si="14"/>
        <v>-0.37855999999999995</v>
      </c>
      <c r="D24">
        <v>-0.36120000000000002</v>
      </c>
      <c r="E24">
        <v>0.17169999999999999</v>
      </c>
      <c r="F24">
        <v>-0.69399999999999995</v>
      </c>
      <c r="G24">
        <v>-0.35680000000000001</v>
      </c>
      <c r="H24">
        <v>-0.65249999999999997</v>
      </c>
      <c r="J24">
        <f t="shared" si="15"/>
        <v>0.13285999999999998</v>
      </c>
      <c r="K24">
        <v>7.4700000000000003E-2</v>
      </c>
      <c r="L24">
        <v>0.63759999999999994</v>
      </c>
      <c r="M24">
        <v>-0.17</v>
      </c>
      <c r="N24">
        <v>0.19639999999999999</v>
      </c>
      <c r="O24">
        <v>-7.4399999999999994E-2</v>
      </c>
      <c r="Q24">
        <f t="shared" si="16"/>
        <v>0.37034</v>
      </c>
      <c r="R24">
        <v>0.29330000000000001</v>
      </c>
      <c r="S24">
        <v>0.86009999999999998</v>
      </c>
      <c r="T24">
        <v>8.09E-2</v>
      </c>
      <c r="U24">
        <v>0.44090000000000001</v>
      </c>
      <c r="V24">
        <v>0.17649999999999999</v>
      </c>
      <c r="X24">
        <f t="shared" si="17"/>
        <v>-2.198E-2</v>
      </c>
      <c r="Y24">
        <v>-6.1699999999999998E-2</v>
      </c>
      <c r="Z24">
        <v>0.49390000000000001</v>
      </c>
      <c r="AA24">
        <v>-0.33</v>
      </c>
      <c r="AB24">
        <v>3.2899999999999999E-2</v>
      </c>
      <c r="AC24">
        <v>-0.245</v>
      </c>
      <c r="AE24">
        <f t="shared" si="18"/>
        <v>10.957921526091724</v>
      </c>
      <c r="AG24" s="4">
        <v>57407</v>
      </c>
      <c r="AH24" s="4">
        <v>74693</v>
      </c>
      <c r="AI24" s="4">
        <v>86621</v>
      </c>
      <c r="AJ24" s="4">
        <v>186575</v>
      </c>
      <c r="AK24" s="4">
        <v>213877</v>
      </c>
      <c r="AL24" s="4">
        <v>239743</v>
      </c>
      <c r="AM24" s="4">
        <v>259904</v>
      </c>
      <c r="AO24">
        <v>33967</v>
      </c>
      <c r="AP24">
        <v>40593</v>
      </c>
      <c r="AQ24">
        <v>46859</v>
      </c>
      <c r="AR24">
        <v>92474</v>
      </c>
      <c r="AS24">
        <v>102413</v>
      </c>
      <c r="AT24">
        <v>120349</v>
      </c>
      <c r="AU24">
        <v>132347</v>
      </c>
      <c r="AW24">
        <f t="shared" si="19"/>
        <v>10.957921526091724</v>
      </c>
      <c r="AX24">
        <f t="shared" si="0"/>
        <v>11.221141658564028</v>
      </c>
      <c r="AY24">
        <f t="shared" si="1"/>
        <v>11.369297559379882</v>
      </c>
      <c r="AZ24">
        <f t="shared" si="2"/>
        <v>12.136588581999588</v>
      </c>
      <c r="BA24">
        <f t="shared" si="3"/>
        <v>12.273156362407347</v>
      </c>
      <c r="BB24">
        <f t="shared" si="4"/>
        <v>12.38732279523915</v>
      </c>
      <c r="BC24">
        <f t="shared" si="5"/>
        <v>12.468067611045969</v>
      </c>
      <c r="BE24">
        <f t="shared" si="20"/>
        <v>10.433144744037243</v>
      </c>
      <c r="BF24">
        <f t="shared" si="21"/>
        <v>10.611350916931753</v>
      </c>
      <c r="BG24">
        <f t="shared" si="22"/>
        <v>10.754898371671898</v>
      </c>
      <c r="BH24">
        <f t="shared" si="23"/>
        <v>11.434682802908744</v>
      </c>
      <c r="BI24">
        <f t="shared" si="24"/>
        <v>11.536768936654678</v>
      </c>
      <c r="BJ24">
        <f t="shared" si="25"/>
        <v>11.698151134078234</v>
      </c>
      <c r="BK24">
        <f t="shared" si="26"/>
        <v>11.793182540227962</v>
      </c>
      <c r="BM24">
        <f t="shared" si="27"/>
        <v>0.19507168722583684</v>
      </c>
      <c r="BN24">
        <f t="shared" si="28"/>
        <v>0.15436158943660236</v>
      </c>
      <c r="BO24">
        <f t="shared" si="29"/>
        <v>0.97345227170874327</v>
      </c>
      <c r="BP24">
        <f t="shared" si="30"/>
        <v>0.10747885892250794</v>
      </c>
      <c r="BQ24">
        <f t="shared" si="31"/>
        <v>0.17513401618935096</v>
      </c>
      <c r="BR24">
        <f t="shared" si="32"/>
        <v>9.969339171908366E-2</v>
      </c>
      <c r="BS24">
        <f t="shared" si="33"/>
        <v>0.28419863586702082</v>
      </c>
      <c r="BT24">
        <f t="shared" si="34"/>
        <v>0.31011798885470987</v>
      </c>
      <c r="BU24">
        <f t="shared" si="35"/>
        <v>2.2926151920856119E-2</v>
      </c>
      <c r="BV24">
        <f t="shared" si="36"/>
        <v>1.989246342301465E-2</v>
      </c>
      <c r="BX24">
        <f t="shared" si="37"/>
        <v>0.30111310467364605</v>
      </c>
      <c r="BY24">
        <f t="shared" si="38"/>
        <v>0.15969367946126142</v>
      </c>
      <c r="BZ24">
        <f t="shared" si="39"/>
        <v>1.1539234134909548</v>
      </c>
      <c r="CA24">
        <f t="shared" si="40"/>
        <v>0.14633257403189065</v>
      </c>
      <c r="CB24">
        <f t="shared" si="41"/>
        <v>0.12093867035726141</v>
      </c>
      <c r="CC24">
        <f t="shared" si="42"/>
        <v>8.4094217557968323E-2</v>
      </c>
      <c r="CD24">
        <f t="shared" si="43"/>
        <v>0.32768260992883047</v>
      </c>
      <c r="CE24">
        <f t="shared" si="44"/>
        <v>0.37562531903643526</v>
      </c>
      <c r="CF24">
        <f t="shared" si="45"/>
        <v>2.5488517423474688E-2</v>
      </c>
      <c r="CH24" t="s">
        <v>20</v>
      </c>
      <c r="CI24">
        <v>0.21389240000000001</v>
      </c>
      <c r="CK24" t="s">
        <v>20</v>
      </c>
      <c r="CL24">
        <v>32879</v>
      </c>
      <c r="CM24">
        <v>24528</v>
      </c>
      <c r="CN24">
        <v>0.57273499999999999</v>
      </c>
      <c r="CO24">
        <v>30820</v>
      </c>
      <c r="CP24">
        <v>26587</v>
      </c>
      <c r="CQ24">
        <v>0.46313169999999998</v>
      </c>
      <c r="CS24">
        <v>57407</v>
      </c>
      <c r="CT24">
        <v>3330</v>
      </c>
      <c r="CU24">
        <v>1883</v>
      </c>
      <c r="CV24">
        <v>1447</v>
      </c>
      <c r="CW24">
        <v>2595</v>
      </c>
      <c r="CX24">
        <v>1260</v>
      </c>
      <c r="CY24">
        <v>1335</v>
      </c>
      <c r="CZ24">
        <v>0.46953590000000001</v>
      </c>
      <c r="DA24">
        <v>0.51445079999999999</v>
      </c>
      <c r="DB24">
        <v>0.43453449999999999</v>
      </c>
      <c r="DC24">
        <v>0.56202529999999995</v>
      </c>
      <c r="DD24">
        <v>0.10321039999999999</v>
      </c>
      <c r="DF24">
        <v>38776.089999999997</v>
      </c>
    </row>
    <row r="25" spans="1:110" x14ac:dyDescent="0.35">
      <c r="A25" t="s">
        <v>69</v>
      </c>
      <c r="B25">
        <v>19</v>
      </c>
      <c r="C25">
        <f t="shared" si="14"/>
        <v>-0.49404000000000003</v>
      </c>
      <c r="D25">
        <v>-0.18609999999999999</v>
      </c>
      <c r="E25">
        <v>-0.64870000000000005</v>
      </c>
      <c r="F25">
        <v>-0.57789999999999997</v>
      </c>
      <c r="G25">
        <v>-0.38840000000000002</v>
      </c>
      <c r="H25">
        <v>-0.66910000000000003</v>
      </c>
      <c r="J25">
        <f t="shared" si="15"/>
        <v>-1.644E-2</v>
      </c>
      <c r="K25">
        <v>0.2477</v>
      </c>
      <c r="L25">
        <v>-0.1845</v>
      </c>
      <c r="M25">
        <v>-0.1033</v>
      </c>
      <c r="N25">
        <v>0.11210000000000001</v>
      </c>
      <c r="O25">
        <v>-0.1542</v>
      </c>
      <c r="Q25">
        <f t="shared" si="16"/>
        <v>0.18312</v>
      </c>
      <c r="R25">
        <v>0.44400000000000001</v>
      </c>
      <c r="S25">
        <v>2.5000000000000001E-2</v>
      </c>
      <c r="T25">
        <v>9.5100000000000004E-2</v>
      </c>
      <c r="U25">
        <v>0.30830000000000002</v>
      </c>
      <c r="V25">
        <v>4.3200000000000002E-2</v>
      </c>
      <c r="X25">
        <f t="shared" si="17"/>
        <v>-0.15783999999999998</v>
      </c>
      <c r="Y25">
        <v>0.1153</v>
      </c>
      <c r="Z25">
        <v>-0.32579999999999998</v>
      </c>
      <c r="AA25">
        <v>-0.2447</v>
      </c>
      <c r="AB25">
        <v>-3.3099999999999997E-2</v>
      </c>
      <c r="AC25">
        <v>-0.3009</v>
      </c>
      <c r="AE25">
        <f t="shared" si="18"/>
        <v>11.18936747927995</v>
      </c>
      <c r="AG25" s="4">
        <v>72357</v>
      </c>
      <c r="AH25" s="4">
        <v>94344</v>
      </c>
      <c r="AI25" s="4">
        <v>113100</v>
      </c>
      <c r="AJ25" s="4">
        <v>111343</v>
      </c>
      <c r="AK25" s="4">
        <v>131463</v>
      </c>
      <c r="AL25" s="4">
        <v>137246</v>
      </c>
      <c r="AM25" s="4">
        <v>147483</v>
      </c>
      <c r="AO25">
        <v>38853</v>
      </c>
      <c r="AP25">
        <v>52862</v>
      </c>
      <c r="AQ25">
        <v>65726</v>
      </c>
      <c r="AR25">
        <v>57435</v>
      </c>
      <c r="AS25">
        <v>67523</v>
      </c>
      <c r="AT25">
        <v>70647</v>
      </c>
      <c r="AU25">
        <v>79596</v>
      </c>
      <c r="AW25">
        <f t="shared" si="19"/>
        <v>11.18936747927995</v>
      </c>
      <c r="AX25">
        <f t="shared" si="0"/>
        <v>11.454702955769806</v>
      </c>
      <c r="AY25">
        <f t="shared" si="1"/>
        <v>11.636027662104212</v>
      </c>
      <c r="AZ25">
        <f t="shared" si="2"/>
        <v>11.620370805868845</v>
      </c>
      <c r="BA25">
        <f t="shared" si="3"/>
        <v>11.786480722187029</v>
      </c>
      <c r="BB25">
        <f t="shared" si="4"/>
        <v>11.82953021504909</v>
      </c>
      <c r="BC25">
        <f t="shared" si="5"/>
        <v>11.901468193882444</v>
      </c>
      <c r="BE25">
        <f t="shared" si="20"/>
        <v>10.567540572891696</v>
      </c>
      <c r="BF25">
        <f t="shared" si="21"/>
        <v>10.875440023235184</v>
      </c>
      <c r="BG25">
        <f t="shared" si="22"/>
        <v>11.093249864392948</v>
      </c>
      <c r="BH25">
        <f t="shared" si="23"/>
        <v>10.958409152579504</v>
      </c>
      <c r="BI25">
        <f t="shared" si="24"/>
        <v>11.120223559562419</v>
      </c>
      <c r="BJ25">
        <f t="shared" si="25"/>
        <v>11.165450924366091</v>
      </c>
      <c r="BK25">
        <f t="shared" si="26"/>
        <v>11.284719119313555</v>
      </c>
      <c r="BM25">
        <f t="shared" si="27"/>
        <v>0.36056417779836819</v>
      </c>
      <c r="BN25">
        <f t="shared" si="28"/>
        <v>0.24335061102493286</v>
      </c>
      <c r="BO25">
        <f t="shared" si="29"/>
        <v>-0.12614490460396191</v>
      </c>
      <c r="BP25">
        <f t="shared" si="30"/>
        <v>0.17564203012100635</v>
      </c>
      <c r="BQ25">
        <f t="shared" si="31"/>
        <v>4.6265716866845372E-2</v>
      </c>
      <c r="BR25">
        <f t="shared" si="32"/>
        <v>0.12667204552210284</v>
      </c>
      <c r="BS25">
        <f t="shared" si="33"/>
        <v>0.13772494612154895</v>
      </c>
      <c r="BT25">
        <f t="shared" si="34"/>
        <v>0.15295209754966205</v>
      </c>
      <c r="BU25">
        <f t="shared" si="35"/>
        <v>1.2024698068700879E-2</v>
      </c>
      <c r="BV25">
        <f t="shared" si="36"/>
        <v>6.8446364495224898E-3</v>
      </c>
      <c r="BX25">
        <f t="shared" si="37"/>
        <v>0.30386831958207222</v>
      </c>
      <c r="BY25">
        <f t="shared" si="38"/>
        <v>0.19880437547697788</v>
      </c>
      <c r="BZ25">
        <f t="shared" si="39"/>
        <v>-1.5534924845269672E-2</v>
      </c>
      <c r="CA25">
        <f t="shared" si="40"/>
        <v>0.18070287310383229</v>
      </c>
      <c r="CB25">
        <f t="shared" si="41"/>
        <v>4.3989563603447357E-2</v>
      </c>
      <c r="CC25">
        <f t="shared" si="42"/>
        <v>7.4588694752488235E-2</v>
      </c>
      <c r="CD25">
        <f t="shared" si="43"/>
        <v>0.13106981694559136</v>
      </c>
      <c r="CE25">
        <f t="shared" si="44"/>
        <v>0.10737533174054155</v>
      </c>
      <c r="CF25">
        <f t="shared" si="45"/>
        <v>1.1939053505926944E-2</v>
      </c>
      <c r="CH25" t="s">
        <v>21</v>
      </c>
      <c r="CI25">
        <v>0.4117634</v>
      </c>
      <c r="CK25" t="s">
        <v>21</v>
      </c>
      <c r="CL25">
        <v>77005</v>
      </c>
      <c r="CM25">
        <v>67708</v>
      </c>
      <c r="CN25">
        <v>0.53212219999999999</v>
      </c>
      <c r="CO25">
        <v>73854</v>
      </c>
      <c r="CP25">
        <v>70859</v>
      </c>
      <c r="CQ25">
        <v>0.48965189999999997</v>
      </c>
      <c r="CS25">
        <v>52820</v>
      </c>
      <c r="CT25">
        <v>1989</v>
      </c>
      <c r="CU25">
        <v>1403</v>
      </c>
      <c r="CV25">
        <v>586</v>
      </c>
      <c r="CW25">
        <v>2047</v>
      </c>
      <c r="CX25">
        <v>1239</v>
      </c>
      <c r="CY25">
        <v>808</v>
      </c>
      <c r="CZ25">
        <v>0.34539150000000002</v>
      </c>
      <c r="DA25">
        <v>0.39472400000000002</v>
      </c>
      <c r="DB25">
        <v>0.2946204</v>
      </c>
      <c r="DC25">
        <v>0.49281469999999999</v>
      </c>
      <c r="DD25">
        <v>7.6410500000000006E-2</v>
      </c>
      <c r="DF25">
        <v>82387.98</v>
      </c>
    </row>
    <row r="26" spans="1:110" x14ac:dyDescent="0.35">
      <c r="A26" t="s">
        <v>22</v>
      </c>
      <c r="B26">
        <v>21</v>
      </c>
      <c r="C26">
        <f t="shared" si="14"/>
        <v>-0.47961999999999999</v>
      </c>
      <c r="D26">
        <v>-0.497</v>
      </c>
      <c r="E26">
        <v>-0.39169999999999999</v>
      </c>
      <c r="F26">
        <v>-0.58940000000000003</v>
      </c>
      <c r="G26">
        <v>-0.37890000000000001</v>
      </c>
      <c r="H26">
        <v>-0.54110000000000003</v>
      </c>
      <c r="J26">
        <f t="shared" si="15"/>
        <v>2.6219999999999993E-2</v>
      </c>
      <c r="K26">
        <v>-3.8300000000000001E-2</v>
      </c>
      <c r="L26">
        <v>8.8099999999999998E-2</v>
      </c>
      <c r="M26">
        <v>-7.6899999999999996E-2</v>
      </c>
      <c r="N26">
        <v>0.15989999999999999</v>
      </c>
      <c r="O26">
        <v>-1.6999999999999999E-3</v>
      </c>
      <c r="Q26">
        <f t="shared" si="16"/>
        <v>0.22204000000000002</v>
      </c>
      <c r="R26">
        <v>0.1585</v>
      </c>
      <c r="S26">
        <v>0.28210000000000002</v>
      </c>
      <c r="T26">
        <v>0.1167</v>
      </c>
      <c r="U26">
        <v>0.35499999999999998</v>
      </c>
      <c r="V26">
        <v>0.19789999999999999</v>
      </c>
      <c r="X26">
        <f t="shared" si="17"/>
        <v>-0.11926</v>
      </c>
      <c r="Y26">
        <v>-0.17499999999999999</v>
      </c>
      <c r="Z26">
        <v>-5.2499999999999998E-2</v>
      </c>
      <c r="AA26">
        <v>-0.22389999999999999</v>
      </c>
      <c r="AB26">
        <v>9.2999999999999992E-3</v>
      </c>
      <c r="AC26">
        <v>-0.1542</v>
      </c>
      <c r="AE26">
        <f t="shared" si="18"/>
        <v>11.185753843231971</v>
      </c>
      <c r="AG26" s="4">
        <v>72096</v>
      </c>
      <c r="AH26" s="4">
        <v>94799</v>
      </c>
      <c r="AI26" s="4">
        <v>113569</v>
      </c>
      <c r="AJ26" s="4">
        <v>127989</v>
      </c>
      <c r="AK26" s="4">
        <v>159251</v>
      </c>
      <c r="AL26" s="4">
        <v>188133</v>
      </c>
      <c r="AM26" s="4">
        <v>231141</v>
      </c>
      <c r="AO26">
        <v>31345</v>
      </c>
      <c r="AP26">
        <v>43549</v>
      </c>
      <c r="AQ26">
        <v>51017</v>
      </c>
      <c r="AR26">
        <v>53531</v>
      </c>
      <c r="AS26">
        <v>64476</v>
      </c>
      <c r="AT26">
        <v>79626</v>
      </c>
      <c r="AU26">
        <v>101853</v>
      </c>
      <c r="AW26">
        <f t="shared" si="19"/>
        <v>11.185753843231971</v>
      </c>
      <c r="AX26">
        <f t="shared" si="0"/>
        <v>11.45951413966427</v>
      </c>
      <c r="AY26">
        <f t="shared" si="1"/>
        <v>11.640165860704723</v>
      </c>
      <c r="AZ26">
        <f t="shared" si="2"/>
        <v>11.759699601708915</v>
      </c>
      <c r="BA26">
        <f t="shared" si="3"/>
        <v>11.978236852849545</v>
      </c>
      <c r="BB26">
        <f t="shared" si="4"/>
        <v>12.144904438498061</v>
      </c>
      <c r="BC26">
        <f t="shared" si="5"/>
        <v>12.350783192902353</v>
      </c>
      <c r="BE26">
        <f t="shared" si="20"/>
        <v>10.352810043708068</v>
      </c>
      <c r="BF26">
        <f t="shared" si="21"/>
        <v>10.681642019904501</v>
      </c>
      <c r="BG26">
        <f t="shared" si="22"/>
        <v>10.839914189496584</v>
      </c>
      <c r="BH26">
        <f t="shared" si="23"/>
        <v>10.888016204326332</v>
      </c>
      <c r="BI26">
        <f t="shared" si="24"/>
        <v>11.074048340516821</v>
      </c>
      <c r="BJ26">
        <f t="shared" si="25"/>
        <v>11.285095951665305</v>
      </c>
      <c r="BK26">
        <f t="shared" si="26"/>
        <v>11.53128587630216</v>
      </c>
      <c r="BM26">
        <f t="shared" si="27"/>
        <v>0.38934439304514279</v>
      </c>
      <c r="BN26">
        <f t="shared" si="28"/>
        <v>0.17148499391490046</v>
      </c>
      <c r="BO26">
        <f t="shared" si="29"/>
        <v>4.9277691749808887E-2</v>
      </c>
      <c r="BP26">
        <f t="shared" si="30"/>
        <v>0.20446096654275092</v>
      </c>
      <c r="BQ26">
        <f t="shared" si="31"/>
        <v>0.2349711520565792</v>
      </c>
      <c r="BR26">
        <f t="shared" si="32"/>
        <v>0.27914249114610806</v>
      </c>
      <c r="BS26">
        <f t="shared" si="33"/>
        <v>0.22144694807588172</v>
      </c>
      <c r="BT26">
        <f t="shared" si="34"/>
        <v>0.10338294916376579</v>
      </c>
      <c r="BU26">
        <f t="shared" si="35"/>
        <v>1.9835422590740226E-2</v>
      </c>
      <c r="BV26">
        <f t="shared" si="36"/>
        <v>1.426146903704284E-2</v>
      </c>
      <c r="BX26">
        <f t="shared" si="37"/>
        <v>0.3148995783399911</v>
      </c>
      <c r="BY26">
        <f t="shared" si="38"/>
        <v>0.1979978691758352</v>
      </c>
      <c r="BZ26">
        <f t="shared" si="39"/>
        <v>0.12697126856800711</v>
      </c>
      <c r="CA26">
        <f t="shared" si="40"/>
        <v>0.24425536569548945</v>
      </c>
      <c r="CB26">
        <f t="shared" si="41"/>
        <v>0.18136149851492298</v>
      </c>
      <c r="CC26">
        <f t="shared" si="42"/>
        <v>0.22860423211238859</v>
      </c>
      <c r="CD26">
        <f t="shared" si="43"/>
        <v>0.21568163540110574</v>
      </c>
      <c r="CE26">
        <f t="shared" si="44"/>
        <v>5.8005414024873338E-2</v>
      </c>
      <c r="CF26">
        <f t="shared" si="45"/>
        <v>1.9606894872566061E-2</v>
      </c>
      <c r="CH26" t="s">
        <v>22</v>
      </c>
      <c r="CI26">
        <v>0.15005309999999999</v>
      </c>
      <c r="CK26" t="s">
        <v>22</v>
      </c>
      <c r="CL26">
        <v>42480</v>
      </c>
      <c r="CM26">
        <v>29616</v>
      </c>
      <c r="CN26">
        <v>0.58921440000000003</v>
      </c>
      <c r="CO26">
        <v>36623</v>
      </c>
      <c r="CP26">
        <v>35473</v>
      </c>
      <c r="CQ26">
        <v>0.49202449999999998</v>
      </c>
      <c r="CS26">
        <v>72096</v>
      </c>
      <c r="CT26">
        <v>4585</v>
      </c>
      <c r="CU26">
        <v>2564</v>
      </c>
      <c r="CV26">
        <v>2021</v>
      </c>
      <c r="CW26">
        <v>4929</v>
      </c>
      <c r="CX26">
        <v>2478</v>
      </c>
      <c r="CY26">
        <v>2451</v>
      </c>
      <c r="CZ26">
        <v>0.47004410000000002</v>
      </c>
      <c r="DA26">
        <v>0.49726110000000001</v>
      </c>
      <c r="DB26">
        <v>0.44078519999999999</v>
      </c>
      <c r="DC26">
        <v>0.4819214</v>
      </c>
      <c r="DD26">
        <v>0.13196289999999999</v>
      </c>
      <c r="DF26">
        <v>33640.85</v>
      </c>
    </row>
    <row r="27" spans="1:110" x14ac:dyDescent="0.35">
      <c r="A27" t="s">
        <v>70</v>
      </c>
      <c r="B27">
        <v>22</v>
      </c>
      <c r="C27">
        <f t="shared" si="14"/>
        <v>-0.46963999999999995</v>
      </c>
      <c r="D27">
        <v>-0.3805</v>
      </c>
      <c r="E27">
        <v>-0.45200000000000001</v>
      </c>
      <c r="F27">
        <v>-0.56620000000000004</v>
      </c>
      <c r="G27">
        <v>-0.2767</v>
      </c>
      <c r="H27">
        <v>-0.67279999999999995</v>
      </c>
      <c r="J27">
        <f t="shared" si="15"/>
        <v>2.1539999999999997E-2</v>
      </c>
      <c r="K27">
        <v>5.5399999999999998E-2</v>
      </c>
      <c r="L27">
        <v>1.18E-2</v>
      </c>
      <c r="M27">
        <v>-8.0100000000000005E-2</v>
      </c>
      <c r="N27">
        <v>0.24529999999999999</v>
      </c>
      <c r="O27">
        <v>-0.12470000000000001</v>
      </c>
      <c r="Q27">
        <f t="shared" si="16"/>
        <v>0.21884000000000001</v>
      </c>
      <c r="R27">
        <v>0.25640000000000002</v>
      </c>
      <c r="S27">
        <v>0.2089</v>
      </c>
      <c r="T27">
        <v>0.1162</v>
      </c>
      <c r="U27">
        <v>0.43690000000000001</v>
      </c>
      <c r="V27">
        <v>7.5800000000000006E-2</v>
      </c>
      <c r="X27">
        <f t="shared" si="17"/>
        <v>-0.12189999999999998</v>
      </c>
      <c r="Y27">
        <v>-7.8100000000000003E-2</v>
      </c>
      <c r="Z27">
        <v>-0.12640000000000001</v>
      </c>
      <c r="AA27">
        <v>-0.2228</v>
      </c>
      <c r="AB27">
        <v>9.7600000000000006E-2</v>
      </c>
      <c r="AC27">
        <v>-0.27979999999999999</v>
      </c>
      <c r="AE27">
        <f t="shared" si="18"/>
        <v>11.149686165573934</v>
      </c>
      <c r="AG27" s="4">
        <v>69542</v>
      </c>
      <c r="AH27" s="4">
        <v>82985</v>
      </c>
      <c r="AI27" s="4">
        <v>85427</v>
      </c>
      <c r="AJ27" s="4">
        <v>96537</v>
      </c>
      <c r="AK27" s="4">
        <v>107573</v>
      </c>
      <c r="AL27" s="4">
        <v>112989</v>
      </c>
      <c r="AM27" s="4">
        <v>117088</v>
      </c>
      <c r="AO27">
        <v>36864</v>
      </c>
      <c r="AP27">
        <v>45844</v>
      </c>
      <c r="AQ27">
        <v>51283</v>
      </c>
      <c r="AR27">
        <v>52713</v>
      </c>
      <c r="AS27">
        <v>58566</v>
      </c>
      <c r="AT27">
        <v>59427</v>
      </c>
      <c r="AU27">
        <v>64469</v>
      </c>
      <c r="AW27">
        <f t="shared" si="19"/>
        <v>11.149686165573934</v>
      </c>
      <c r="AX27">
        <f t="shared" si="0"/>
        <v>11.326415147554819</v>
      </c>
      <c r="AY27">
        <f t="shared" si="1"/>
        <v>11.355417489059443</v>
      </c>
      <c r="AZ27">
        <f t="shared" si="2"/>
        <v>11.477681633529651</v>
      </c>
      <c r="BA27">
        <f t="shared" si="3"/>
        <v>11.585924965853749</v>
      </c>
      <c r="BB27">
        <f t="shared" si="4"/>
        <v>11.635045747823389</v>
      </c>
      <c r="BC27">
        <f t="shared" si="5"/>
        <v>11.670681067818933</v>
      </c>
      <c r="BE27">
        <f t="shared" si="20"/>
        <v>10.514990744055563</v>
      </c>
      <c r="BF27">
        <f t="shared" si="21"/>
        <v>10.732999607616589</v>
      </c>
      <c r="BG27">
        <f t="shared" si="22"/>
        <v>10.84511459222345</v>
      </c>
      <c r="BH27">
        <f t="shared" si="23"/>
        <v>10.872617383426002</v>
      </c>
      <c r="BI27">
        <f t="shared" si="24"/>
        <v>10.97790960240302</v>
      </c>
      <c r="BJ27">
        <f t="shared" si="25"/>
        <v>10.992503947530791</v>
      </c>
      <c r="BK27">
        <f t="shared" si="26"/>
        <v>11.073939767093938</v>
      </c>
      <c r="BM27">
        <f t="shared" si="27"/>
        <v>0.24359809027777779</v>
      </c>
      <c r="BN27">
        <f t="shared" si="28"/>
        <v>0.11864147980106447</v>
      </c>
      <c r="BO27">
        <f t="shared" si="29"/>
        <v>2.7884484137043464E-2</v>
      </c>
      <c r="BP27">
        <f t="shared" si="30"/>
        <v>0.11103522850150817</v>
      </c>
      <c r="BQ27">
        <f t="shared" si="31"/>
        <v>1.4701362565310931E-2</v>
      </c>
      <c r="BR27">
        <f t="shared" si="32"/>
        <v>8.4843589614148451E-2</v>
      </c>
      <c r="BS27">
        <f t="shared" si="33"/>
        <v>0.1001173724828089</v>
      </c>
      <c r="BT27">
        <f t="shared" si="34"/>
        <v>7.5050907015460397E-2</v>
      </c>
      <c r="BU27">
        <f t="shared" si="35"/>
        <v>9.3593443333721549E-3</v>
      </c>
      <c r="BV27">
        <f t="shared" si="36"/>
        <v>5.698511085374669E-3</v>
      </c>
      <c r="BX27">
        <f t="shared" si="37"/>
        <v>0.19330764142532569</v>
      </c>
      <c r="BY27">
        <f t="shared" si="38"/>
        <v>2.9427004880400072E-2</v>
      </c>
      <c r="BZ27">
        <f t="shared" si="39"/>
        <v>0.13005255949524155</v>
      </c>
      <c r="CA27">
        <f t="shared" si="40"/>
        <v>0.11431886219791375</v>
      </c>
      <c r="CB27">
        <f t="shared" si="41"/>
        <v>5.0347206083310871E-2</v>
      </c>
      <c r="CC27">
        <f t="shared" si="42"/>
        <v>3.6277867757038298E-2</v>
      </c>
      <c r="CD27">
        <f t="shared" si="43"/>
        <v>9.2288523639871722E-2</v>
      </c>
      <c r="CE27">
        <f t="shared" si="44"/>
        <v>5.9110290433465544E-2</v>
      </c>
      <c r="CF27">
        <f t="shared" si="45"/>
        <v>8.721057126924725E-3</v>
      </c>
      <c r="CH27" t="s">
        <v>23</v>
      </c>
      <c r="CI27">
        <v>0.37081700000000001</v>
      </c>
      <c r="CK27" t="s">
        <v>23</v>
      </c>
      <c r="CL27">
        <v>74340</v>
      </c>
      <c r="CM27">
        <v>64744</v>
      </c>
      <c r="CN27">
        <v>0.53449709999999995</v>
      </c>
      <c r="CO27">
        <v>73248</v>
      </c>
      <c r="CP27">
        <v>65836</v>
      </c>
      <c r="CQ27">
        <v>0.4733542</v>
      </c>
      <c r="CS27">
        <v>69542</v>
      </c>
      <c r="CT27">
        <v>5312</v>
      </c>
      <c r="CU27">
        <v>3031</v>
      </c>
      <c r="CV27">
        <v>2281</v>
      </c>
      <c r="CW27">
        <v>2365</v>
      </c>
      <c r="CX27">
        <v>1212</v>
      </c>
      <c r="CY27">
        <v>1153</v>
      </c>
      <c r="CZ27">
        <v>0.44731009999999999</v>
      </c>
      <c r="DA27">
        <v>0.48752640000000003</v>
      </c>
      <c r="DB27">
        <v>0.42940509999999998</v>
      </c>
      <c r="DC27">
        <v>0.69193700000000002</v>
      </c>
      <c r="DD27">
        <v>0.1103937</v>
      </c>
      <c r="DF27">
        <v>46135.94</v>
      </c>
    </row>
    <row r="28" spans="1:110" x14ac:dyDescent="0.35">
      <c r="A28" t="s">
        <v>71</v>
      </c>
      <c r="B28">
        <v>23</v>
      </c>
      <c r="C28">
        <f t="shared" si="14"/>
        <v>-0.48301999999999995</v>
      </c>
      <c r="D28">
        <v>-0.34489999999999998</v>
      </c>
      <c r="E28">
        <v>-0.47849999999999998</v>
      </c>
      <c r="F28">
        <v>-0.61670000000000003</v>
      </c>
      <c r="G28">
        <v>-0.35699999999999998</v>
      </c>
      <c r="H28">
        <v>-0.61799999999999999</v>
      </c>
      <c r="J28">
        <f t="shared" si="15"/>
        <v>4.6539999999999991E-2</v>
      </c>
      <c r="K28">
        <v>0.1305</v>
      </c>
      <c r="L28">
        <v>2.5999999999999999E-2</v>
      </c>
      <c r="M28">
        <v>-9.2799999999999994E-2</v>
      </c>
      <c r="N28">
        <v>0.20169999999999999</v>
      </c>
      <c r="O28">
        <v>-3.27E-2</v>
      </c>
      <c r="Q28">
        <f t="shared" si="16"/>
        <v>0.30542000000000002</v>
      </c>
      <c r="R28">
        <v>0.38600000000000001</v>
      </c>
      <c r="S28">
        <v>0.2863</v>
      </c>
      <c r="T28">
        <v>0.16969999999999999</v>
      </c>
      <c r="U28">
        <v>0.45800000000000002</v>
      </c>
      <c r="V28">
        <v>0.2271</v>
      </c>
      <c r="X28">
        <f t="shared" si="17"/>
        <v>-0.11716</v>
      </c>
      <c r="Y28">
        <v>-2.18E-2</v>
      </c>
      <c r="Z28">
        <v>-0.13320000000000001</v>
      </c>
      <c r="AA28">
        <v>-0.25679999999999997</v>
      </c>
      <c r="AB28">
        <v>3.3500000000000002E-2</v>
      </c>
      <c r="AC28">
        <v>-0.20749999999999999</v>
      </c>
      <c r="AE28">
        <f t="shared" si="18"/>
        <v>11.815323721257689</v>
      </c>
      <c r="AG28" s="4">
        <v>135310</v>
      </c>
      <c r="AH28" s="4">
        <v>185172</v>
      </c>
      <c r="AI28" s="4">
        <v>239946</v>
      </c>
      <c r="AJ28" s="4">
        <v>284508</v>
      </c>
      <c r="AK28" s="4">
        <v>324243</v>
      </c>
      <c r="AL28" s="4">
        <v>380793</v>
      </c>
      <c r="AM28" s="4">
        <v>454632</v>
      </c>
      <c r="AO28">
        <v>58551</v>
      </c>
      <c r="AP28">
        <v>77545</v>
      </c>
      <c r="AQ28">
        <v>100658</v>
      </c>
      <c r="AR28">
        <v>116516</v>
      </c>
      <c r="AS28">
        <v>138881</v>
      </c>
      <c r="AT28">
        <v>168149</v>
      </c>
      <c r="AU28">
        <v>200274</v>
      </c>
      <c r="AW28">
        <f t="shared" si="19"/>
        <v>11.815323721257689</v>
      </c>
      <c r="AX28">
        <f t="shared" si="0"/>
        <v>12.129040401859205</v>
      </c>
      <c r="AY28">
        <f t="shared" si="1"/>
        <v>12.38816917700783</v>
      </c>
      <c r="AZ28">
        <f t="shared" si="2"/>
        <v>12.558516651661085</v>
      </c>
      <c r="BA28">
        <f t="shared" si="3"/>
        <v>12.689248513665012</v>
      </c>
      <c r="BB28">
        <f t="shared" si="4"/>
        <v>12.850011199377448</v>
      </c>
      <c r="BC28">
        <f t="shared" si="5"/>
        <v>13.027243579476224</v>
      </c>
      <c r="BE28">
        <f t="shared" si="20"/>
        <v>10.977653448299311</v>
      </c>
      <c r="BF28">
        <f t="shared" si="21"/>
        <v>11.258613691993553</v>
      </c>
      <c r="BG28">
        <f t="shared" si="22"/>
        <v>11.519483911267475</v>
      </c>
      <c r="BH28">
        <f t="shared" si="23"/>
        <v>11.665783881613542</v>
      </c>
      <c r="BI28">
        <f t="shared" si="24"/>
        <v>11.841372730329084</v>
      </c>
      <c r="BJ28">
        <f t="shared" si="25"/>
        <v>12.032605770079664</v>
      </c>
      <c r="BK28">
        <f t="shared" si="26"/>
        <v>12.207441707936411</v>
      </c>
      <c r="BM28">
        <f t="shared" si="27"/>
        <v>0.32440094959949445</v>
      </c>
      <c r="BN28">
        <f t="shared" si="28"/>
        <v>0.29805919143722998</v>
      </c>
      <c r="BO28">
        <f t="shared" si="29"/>
        <v>0.15754336466053367</v>
      </c>
      <c r="BP28">
        <f t="shared" si="30"/>
        <v>0.19194788698547838</v>
      </c>
      <c r="BQ28">
        <f t="shared" si="31"/>
        <v>0.21074157012118289</v>
      </c>
      <c r="BR28">
        <f t="shared" si="32"/>
        <v>0.19105079423606444</v>
      </c>
      <c r="BS28">
        <f t="shared" si="33"/>
        <v>0.2289572928399973</v>
      </c>
      <c r="BT28">
        <f t="shared" si="34"/>
        <v>6.0721940647061733E-2</v>
      </c>
      <c r="BU28">
        <f t="shared" si="35"/>
        <v>2.0707966152251567E-2</v>
      </c>
      <c r="BV28">
        <f t="shared" si="36"/>
        <v>1.5939500128542949E-2</v>
      </c>
      <c r="BX28">
        <f t="shared" si="37"/>
        <v>0.36850195846574535</v>
      </c>
      <c r="BY28">
        <f t="shared" si="38"/>
        <v>0.2958006610070637</v>
      </c>
      <c r="BZ28">
        <f t="shared" si="39"/>
        <v>0.18571678627691229</v>
      </c>
      <c r="CA28">
        <f t="shared" si="40"/>
        <v>0.13966215361255219</v>
      </c>
      <c r="CB28">
        <f t="shared" si="41"/>
        <v>0.17440623236276495</v>
      </c>
      <c r="CC28">
        <f t="shared" si="42"/>
        <v>0.19390850146930222</v>
      </c>
      <c r="CD28">
        <f t="shared" si="43"/>
        <v>0.22633271553239009</v>
      </c>
      <c r="CE28">
        <f t="shared" si="44"/>
        <v>7.9526744358398502E-2</v>
      </c>
      <c r="CF28">
        <f t="shared" si="45"/>
        <v>2.0404037749281345E-2</v>
      </c>
      <c r="CH28" t="s">
        <v>24</v>
      </c>
      <c r="CI28">
        <v>0.23827480000000001</v>
      </c>
      <c r="CK28" t="s">
        <v>24</v>
      </c>
      <c r="CL28">
        <v>146178</v>
      </c>
      <c r="CM28">
        <v>124440</v>
      </c>
      <c r="CN28">
        <v>0.54016359999999997</v>
      </c>
      <c r="CO28">
        <v>135620</v>
      </c>
      <c r="CP28">
        <v>134998</v>
      </c>
      <c r="CQ28">
        <v>0.49885079999999998</v>
      </c>
      <c r="CS28">
        <v>135310</v>
      </c>
      <c r="CT28">
        <v>9333</v>
      </c>
      <c r="CU28">
        <v>4986</v>
      </c>
      <c r="CV28">
        <v>4347</v>
      </c>
      <c r="CW28">
        <v>6284</v>
      </c>
      <c r="CX28">
        <v>2992</v>
      </c>
      <c r="CY28">
        <v>3292</v>
      </c>
      <c r="CZ28">
        <v>0.48914639999999998</v>
      </c>
      <c r="DA28">
        <v>0.52387019999999995</v>
      </c>
      <c r="DB28">
        <v>0.46576659999999998</v>
      </c>
      <c r="DC28">
        <v>0.59761799999999998</v>
      </c>
      <c r="DD28">
        <v>0.11541650000000001</v>
      </c>
      <c r="DF28">
        <v>42425.24</v>
      </c>
    </row>
    <row r="29" spans="1:110" x14ac:dyDescent="0.35">
      <c r="A29" t="s">
        <v>78</v>
      </c>
      <c r="C29">
        <f t="shared" si="14"/>
        <v>-0.37130000000000002</v>
      </c>
      <c r="D29">
        <v>-0.23150000000000001</v>
      </c>
      <c r="E29">
        <v>-0.29920000000000002</v>
      </c>
      <c r="F29">
        <v>-0.3891</v>
      </c>
      <c r="G29">
        <v>-0.24460000000000001</v>
      </c>
      <c r="H29">
        <v>-0.69210000000000005</v>
      </c>
      <c r="J29">
        <f t="shared" si="15"/>
        <v>0.12731999999999996</v>
      </c>
      <c r="K29">
        <v>0.19980000000000001</v>
      </c>
      <c r="L29">
        <v>0.16239999999999999</v>
      </c>
      <c r="M29">
        <v>0.10199999999999999</v>
      </c>
      <c r="N29">
        <v>0.29299999999999998</v>
      </c>
      <c r="O29">
        <v>-0.1206</v>
      </c>
      <c r="Q29">
        <f t="shared" si="16"/>
        <v>0.29032000000000002</v>
      </c>
      <c r="R29">
        <v>0.34799999999999998</v>
      </c>
      <c r="S29">
        <v>0.31669999999999998</v>
      </c>
      <c r="T29">
        <v>0.26629999999999998</v>
      </c>
      <c r="U29">
        <v>0.4617</v>
      </c>
      <c r="V29">
        <v>5.8900000000000001E-2</v>
      </c>
      <c r="X29">
        <f t="shared" si="17"/>
        <v>-1.1159999999999998E-2</v>
      </c>
      <c r="Y29">
        <v>7.7299999999999994E-2</v>
      </c>
      <c r="Z29">
        <v>3.2800000000000003E-2</v>
      </c>
      <c r="AA29">
        <v>-3.5799999999999998E-2</v>
      </c>
      <c r="AB29">
        <v>0.14660000000000001</v>
      </c>
      <c r="AC29">
        <v>-0.2767</v>
      </c>
      <c r="AE29">
        <f t="shared" si="18"/>
        <v>10.274154155101597</v>
      </c>
      <c r="AG29" s="4">
        <v>28974</v>
      </c>
      <c r="AH29" s="4">
        <v>35239</v>
      </c>
      <c r="AI29" s="4">
        <v>45336</v>
      </c>
      <c r="AJ29" s="4">
        <v>56875</v>
      </c>
      <c r="AK29" s="4">
        <v>78391</v>
      </c>
      <c r="AL29" s="4">
        <v>97263</v>
      </c>
      <c r="AM29" s="4">
        <v>108647</v>
      </c>
      <c r="AO29">
        <v>11114</v>
      </c>
      <c r="AP29">
        <v>13098</v>
      </c>
      <c r="AQ29">
        <v>17004</v>
      </c>
      <c r="AR29">
        <v>20926</v>
      </c>
      <c r="AS29">
        <v>29947</v>
      </c>
      <c r="AT29">
        <v>37145</v>
      </c>
      <c r="AU29">
        <v>40908</v>
      </c>
      <c r="AW29">
        <f t="shared" si="19"/>
        <v>10.274154155101597</v>
      </c>
      <c r="AX29">
        <f t="shared" si="0"/>
        <v>10.469908702802991</v>
      </c>
      <c r="AY29">
        <f t="shared" si="1"/>
        <v>10.721856697849455</v>
      </c>
      <c r="AZ29">
        <f t="shared" si="2"/>
        <v>10.948611156253252</v>
      </c>
      <c r="BA29">
        <f t="shared" si="3"/>
        <v>11.269464403830575</v>
      </c>
      <c r="BB29">
        <f t="shared" si="4"/>
        <v>11.485173928639385</v>
      </c>
      <c r="BC29">
        <f t="shared" si="5"/>
        <v>11.595859373706498</v>
      </c>
      <c r="BE29">
        <f t="shared" si="20"/>
        <v>9.3159608538398668</v>
      </c>
      <c r="BF29">
        <f t="shared" si="21"/>
        <v>9.480214825777999</v>
      </c>
      <c r="BG29">
        <f t="shared" si="22"/>
        <v>9.7412038894786814</v>
      </c>
      <c r="BH29">
        <f t="shared" si="23"/>
        <v>9.9487476839409918</v>
      </c>
      <c r="BI29">
        <f t="shared" si="24"/>
        <v>10.307184431581645</v>
      </c>
      <c r="BJ29">
        <f t="shared" si="25"/>
        <v>10.522584451585907</v>
      </c>
      <c r="BK29">
        <f t="shared" si="26"/>
        <v>10.619080921925903</v>
      </c>
      <c r="BM29">
        <f t="shared" si="27"/>
        <v>0.17851358646751844</v>
      </c>
      <c r="BN29">
        <f t="shared" si="28"/>
        <v>0.29821346770499313</v>
      </c>
      <c r="BO29">
        <f t="shared" si="29"/>
        <v>0.23065161138555634</v>
      </c>
      <c r="BP29">
        <f t="shared" si="30"/>
        <v>0.43109050941412597</v>
      </c>
      <c r="BQ29">
        <f t="shared" si="31"/>
        <v>0.24035796573947307</v>
      </c>
      <c r="BR29">
        <f t="shared" si="32"/>
        <v>0.10130569390227487</v>
      </c>
      <c r="BS29">
        <f t="shared" si="33"/>
        <v>0.2466888057689903</v>
      </c>
      <c r="BT29">
        <f t="shared" si="34"/>
        <v>0.10225797440531875</v>
      </c>
      <c r="BU29">
        <f t="shared" si="35"/>
        <v>2.1956234829465515E-2</v>
      </c>
      <c r="BV29">
        <f t="shared" si="36"/>
        <v>1.9162387899451128E-2</v>
      </c>
      <c r="BX29">
        <f t="shared" si="37"/>
        <v>0.21622834265203286</v>
      </c>
      <c r="BY29">
        <f t="shared" si="38"/>
        <v>0.28652912965748178</v>
      </c>
      <c r="BZ29">
        <f t="shared" si="39"/>
        <v>0.25452179283571552</v>
      </c>
      <c r="CA29">
        <f t="shared" si="40"/>
        <v>0.37830329670329671</v>
      </c>
      <c r="CB29">
        <f t="shared" si="41"/>
        <v>0.24074192190430024</v>
      </c>
      <c r="CC29">
        <f t="shared" si="42"/>
        <v>0.11704348004893947</v>
      </c>
      <c r="CD29">
        <f t="shared" si="43"/>
        <v>0.24889466063362778</v>
      </c>
      <c r="CE29">
        <f t="shared" si="44"/>
        <v>7.8222867783637517E-2</v>
      </c>
      <c r="CF29">
        <f t="shared" si="45"/>
        <v>2.2272837368616294E-2</v>
      </c>
    </row>
    <row r="30" spans="1:110" x14ac:dyDescent="0.35">
      <c r="A30" t="s">
        <v>79</v>
      </c>
      <c r="C30">
        <f t="shared" si="14"/>
        <v>-0.41830000000000001</v>
      </c>
      <c r="D30">
        <v>-0.32700000000000001</v>
      </c>
      <c r="E30">
        <v>-0.47560000000000002</v>
      </c>
      <c r="F30">
        <v>-0.70330000000000004</v>
      </c>
      <c r="G30">
        <v>-6.8099999999999994E-2</v>
      </c>
      <c r="H30">
        <v>-0.51749999999999996</v>
      </c>
      <c r="J30">
        <f t="shared" si="15"/>
        <v>6.6760000000000014E-2</v>
      </c>
      <c r="K30">
        <v>0.10730000000000001</v>
      </c>
      <c r="L30">
        <v>-1.0999999999999999E-2</v>
      </c>
      <c r="M30">
        <v>-0.21640000000000001</v>
      </c>
      <c r="N30">
        <v>0.44450000000000001</v>
      </c>
      <c r="O30">
        <v>9.4000000000000004E-3</v>
      </c>
      <c r="Q30">
        <f t="shared" si="16"/>
        <v>0.24518000000000001</v>
      </c>
      <c r="R30">
        <v>0.2833</v>
      </c>
      <c r="S30">
        <v>0.1691</v>
      </c>
      <c r="T30">
        <v>-3.7400000000000003E-2</v>
      </c>
      <c r="U30">
        <v>0.61470000000000002</v>
      </c>
      <c r="V30">
        <v>0.19620000000000001</v>
      </c>
      <c r="X30">
        <f t="shared" si="17"/>
        <v>-7.2239999999999985E-2</v>
      </c>
      <c r="Y30">
        <v>-2.1299999999999999E-2</v>
      </c>
      <c r="Z30">
        <v>-0.14680000000000001</v>
      </c>
      <c r="AA30">
        <v>-0.35659999999999997</v>
      </c>
      <c r="AB30">
        <v>0.30270000000000002</v>
      </c>
      <c r="AC30">
        <v>-0.13919999999999999</v>
      </c>
      <c r="AE30">
        <f t="shared" si="18"/>
        <v>10.471779875950448</v>
      </c>
      <c r="AG30" s="4">
        <v>35305</v>
      </c>
      <c r="AH30" s="4">
        <v>46960</v>
      </c>
      <c r="AI30" s="4">
        <v>53741</v>
      </c>
      <c r="AJ30" s="4">
        <v>60051</v>
      </c>
      <c r="AK30" s="4">
        <v>65325</v>
      </c>
      <c r="AL30" s="4">
        <v>104824</v>
      </c>
      <c r="AM30" s="4">
        <v>119012</v>
      </c>
      <c r="AO30">
        <v>14999</v>
      </c>
      <c r="AP30">
        <v>19862</v>
      </c>
      <c r="AQ30">
        <v>22367</v>
      </c>
      <c r="AR30">
        <v>23676</v>
      </c>
      <c r="AS30">
        <v>26268</v>
      </c>
      <c r="AT30">
        <v>43295</v>
      </c>
      <c r="AU30">
        <v>49286</v>
      </c>
      <c r="AW30">
        <f t="shared" si="19"/>
        <v>10.471779875950448</v>
      </c>
      <c r="AX30">
        <f t="shared" si="0"/>
        <v>10.757051454501978</v>
      </c>
      <c r="AY30">
        <f t="shared" si="1"/>
        <v>10.89193149010949</v>
      </c>
      <c r="AZ30">
        <f t="shared" si="2"/>
        <v>11.002949480158815</v>
      </c>
      <c r="BA30">
        <f t="shared" si="3"/>
        <v>11.087130090388813</v>
      </c>
      <c r="BB30">
        <f t="shared" si="4"/>
        <v>11.560038032284421</v>
      </c>
      <c r="BC30">
        <f t="shared" si="5"/>
        <v>11.686979607345757</v>
      </c>
      <c r="BE30">
        <f t="shared" si="20"/>
        <v>9.6157388111953601</v>
      </c>
      <c r="BF30">
        <f t="shared" si="21"/>
        <v>9.8965636374633039</v>
      </c>
      <c r="BG30">
        <f t="shared" si="22"/>
        <v>10.01534193731027</v>
      </c>
      <c r="BH30">
        <f t="shared" si="23"/>
        <v>10.072217155810616</v>
      </c>
      <c r="BI30">
        <f t="shared" si="24"/>
        <v>10.176106747310863</v>
      </c>
      <c r="BJ30">
        <f t="shared" si="25"/>
        <v>10.675792433881902</v>
      </c>
      <c r="BK30">
        <f t="shared" si="26"/>
        <v>10.805395344042831</v>
      </c>
      <c r="BM30">
        <f t="shared" si="27"/>
        <v>0.32422161477431827</v>
      </c>
      <c r="BN30">
        <f t="shared" si="28"/>
        <v>0.12612022958413049</v>
      </c>
      <c r="BO30">
        <f t="shared" si="29"/>
        <v>5.8523717977377383E-2</v>
      </c>
      <c r="BP30">
        <f t="shared" si="30"/>
        <v>0.10947795235681702</v>
      </c>
      <c r="BQ30">
        <f t="shared" si="31"/>
        <v>0.64820313689660425</v>
      </c>
      <c r="BR30">
        <f t="shared" si="32"/>
        <v>0.13837625591869732</v>
      </c>
      <c r="BS30">
        <f t="shared" si="33"/>
        <v>0.23415381791799081</v>
      </c>
      <c r="BT30">
        <f t="shared" si="34"/>
        <v>0.20280682418934301</v>
      </c>
      <c r="BU30">
        <f t="shared" si="35"/>
        <v>2.0025481534586831E-2</v>
      </c>
      <c r="BV30">
        <f t="shared" si="36"/>
        <v>1.526249529204371E-2</v>
      </c>
      <c r="BX30">
        <f t="shared" si="37"/>
        <v>0.33012321200963035</v>
      </c>
      <c r="BY30">
        <f t="shared" si="38"/>
        <v>0.14439948892674617</v>
      </c>
      <c r="BZ30">
        <f t="shared" si="39"/>
        <v>0.11741500902476694</v>
      </c>
      <c r="CA30">
        <f t="shared" si="40"/>
        <v>8.7825348453814261E-2</v>
      </c>
      <c r="CB30">
        <f t="shared" si="41"/>
        <v>0.60465365480290856</v>
      </c>
      <c r="CC30">
        <f t="shared" si="42"/>
        <v>0.13535068304968328</v>
      </c>
      <c r="CD30">
        <f t="shared" si="43"/>
        <v>0.23662789937792494</v>
      </c>
      <c r="CE30">
        <f t="shared" si="44"/>
        <v>0.18225503960551878</v>
      </c>
      <c r="CF30">
        <f t="shared" si="45"/>
        <v>2.0459819204449836E-2</v>
      </c>
    </row>
    <row r="31" spans="1:110" x14ac:dyDescent="0.35">
      <c r="A31" t="s">
        <v>72</v>
      </c>
      <c r="B31">
        <v>24</v>
      </c>
      <c r="C31">
        <f t="shared" si="14"/>
        <v>-0.35691999999999996</v>
      </c>
      <c r="D31">
        <v>-0.30740000000000001</v>
      </c>
      <c r="E31">
        <v>-0.39460000000000001</v>
      </c>
      <c r="F31">
        <v>-0.505</v>
      </c>
      <c r="G31">
        <v>-0.2545</v>
      </c>
      <c r="H31">
        <v>-0.3231</v>
      </c>
      <c r="J31">
        <f t="shared" si="15"/>
        <v>8.7840000000000001E-2</v>
      </c>
      <c r="K31">
        <v>9.9900000000000003E-2</v>
      </c>
      <c r="L31">
        <v>2.5000000000000001E-3</v>
      </c>
      <c r="M31">
        <v>-6.3100000000000003E-2</v>
      </c>
      <c r="N31">
        <v>0.22550000000000001</v>
      </c>
      <c r="O31">
        <v>0.1744</v>
      </c>
      <c r="Q31">
        <f t="shared" si="16"/>
        <v>0.27226</v>
      </c>
      <c r="R31">
        <v>0.2707</v>
      </c>
      <c r="S31">
        <v>0.21160000000000001</v>
      </c>
      <c r="T31">
        <v>0.11899999999999999</v>
      </c>
      <c r="U31">
        <v>0.39979999999999999</v>
      </c>
      <c r="V31">
        <v>0.36020000000000002</v>
      </c>
      <c r="X31">
        <f t="shared" si="17"/>
        <v>-3.798E-2</v>
      </c>
      <c r="Y31">
        <v>-2.41E-2</v>
      </c>
      <c r="Z31">
        <v>-9.2700000000000005E-2</v>
      </c>
      <c r="AA31">
        <v>-0.1956</v>
      </c>
      <c r="AB31">
        <v>8.9300000000000004E-2</v>
      </c>
      <c r="AC31">
        <v>3.32E-2</v>
      </c>
      <c r="AE31">
        <f t="shared" si="18"/>
        <v>10.893679092249817</v>
      </c>
      <c r="AG31" s="4">
        <v>53835</v>
      </c>
      <c r="AH31" s="4">
        <v>54681</v>
      </c>
      <c r="AI31" s="4">
        <v>53014</v>
      </c>
      <c r="AJ31" s="4">
        <v>59553</v>
      </c>
      <c r="AK31" s="4">
        <v>70263</v>
      </c>
      <c r="AL31" s="4">
        <v>78897</v>
      </c>
      <c r="AM31" s="4">
        <v>108682</v>
      </c>
      <c r="AO31">
        <v>30128</v>
      </c>
      <c r="AP31">
        <v>31665</v>
      </c>
      <c r="AQ31">
        <v>32688</v>
      </c>
      <c r="AR31">
        <v>31062</v>
      </c>
      <c r="AS31">
        <v>36711</v>
      </c>
      <c r="AT31">
        <v>39015</v>
      </c>
      <c r="AU31">
        <v>55479</v>
      </c>
      <c r="AW31">
        <f t="shared" si="19"/>
        <v>10.893679092249817</v>
      </c>
      <c r="AX31">
        <f t="shared" si="0"/>
        <v>10.909271578893042</v>
      </c>
      <c r="AY31">
        <f t="shared" si="1"/>
        <v>10.878311308595936</v>
      </c>
      <c r="AZ31">
        <f t="shared" si="2"/>
        <v>10.994621951348279</v>
      </c>
      <c r="BA31">
        <f t="shared" si="3"/>
        <v>11.16000062345651</v>
      </c>
      <c r="BB31">
        <f t="shared" si="4"/>
        <v>11.275898483297391</v>
      </c>
      <c r="BC31">
        <f t="shared" si="5"/>
        <v>11.596181466020939</v>
      </c>
      <c r="BE31">
        <f t="shared" si="20"/>
        <v>10.313210250896933</v>
      </c>
      <c r="BF31">
        <f t="shared" si="21"/>
        <v>10.362967248950531</v>
      </c>
      <c r="BG31">
        <f t="shared" si="22"/>
        <v>10.394763317057404</v>
      </c>
      <c r="BH31">
        <f t="shared" si="23"/>
        <v>10.343740486129956</v>
      </c>
      <c r="BI31">
        <f t="shared" si="24"/>
        <v>10.510831716653778</v>
      </c>
      <c r="BJ31">
        <f t="shared" si="25"/>
        <v>10.571701466550861</v>
      </c>
      <c r="BK31">
        <f t="shared" si="26"/>
        <v>10.923759849752987</v>
      </c>
      <c r="BM31">
        <f t="shared" si="27"/>
        <v>5.1015666489644187E-2</v>
      </c>
      <c r="BN31">
        <f t="shared" si="28"/>
        <v>3.2306963524396021E-2</v>
      </c>
      <c r="BO31">
        <f t="shared" si="29"/>
        <v>-4.9743024963289278E-2</v>
      </c>
      <c r="BP31">
        <f t="shared" si="30"/>
        <v>0.18186208228703882</v>
      </c>
      <c r="BQ31">
        <f t="shared" si="31"/>
        <v>6.2760480509928898E-2</v>
      </c>
      <c r="BR31">
        <f t="shared" si="32"/>
        <v>0.42199154171472508</v>
      </c>
      <c r="BS31">
        <f t="shared" si="33"/>
        <v>0.11669895159374062</v>
      </c>
      <c r="BT31">
        <f t="shared" si="34"/>
        <v>0.15247862746407215</v>
      </c>
      <c r="BU31">
        <f t="shared" si="35"/>
        <v>1.0227776432725877E-2</v>
      </c>
      <c r="BV31">
        <f t="shared" si="36"/>
        <v>9.3903586839008124E-3</v>
      </c>
      <c r="BX31">
        <f t="shared" si="37"/>
        <v>1.5714683755920868E-2</v>
      </c>
      <c r="BY31">
        <f t="shared" si="38"/>
        <v>-3.0485909182348531E-2</v>
      </c>
      <c r="BZ31">
        <f t="shared" si="39"/>
        <v>0.12334477685139775</v>
      </c>
      <c r="CA31">
        <f t="shared" si="40"/>
        <v>0.17983980655886353</v>
      </c>
      <c r="CB31">
        <f t="shared" si="41"/>
        <v>0.12288117501387644</v>
      </c>
      <c r="CC31">
        <f t="shared" si="42"/>
        <v>0.37751752284624257</v>
      </c>
      <c r="CD31">
        <f t="shared" si="43"/>
        <v>0.13146867597399212</v>
      </c>
      <c r="CE31">
        <f t="shared" si="44"/>
        <v>0.13079743791992551</v>
      </c>
      <c r="CF31">
        <f t="shared" si="45"/>
        <v>1.1777184187977463E-2</v>
      </c>
      <c r="CH31" t="s">
        <v>25</v>
      </c>
      <c r="CI31">
        <v>0.44274669999999999</v>
      </c>
      <c r="CK31" t="s">
        <v>25</v>
      </c>
      <c r="CL31">
        <v>58947</v>
      </c>
      <c r="CM31">
        <v>48720</v>
      </c>
      <c r="CN31">
        <v>0.54749360000000002</v>
      </c>
      <c r="CO31">
        <v>57089</v>
      </c>
      <c r="CP31">
        <v>50578</v>
      </c>
      <c r="CQ31">
        <v>0.46976319999999999</v>
      </c>
      <c r="CS31">
        <v>53835</v>
      </c>
      <c r="CT31">
        <v>1139</v>
      </c>
      <c r="CU31">
        <v>734</v>
      </c>
      <c r="CV31">
        <v>405</v>
      </c>
      <c r="CW31">
        <v>3402</v>
      </c>
      <c r="CX31">
        <v>1981</v>
      </c>
      <c r="CY31">
        <v>1421</v>
      </c>
      <c r="CZ31">
        <v>0.40211409999999997</v>
      </c>
      <c r="DA31">
        <v>0.4176955</v>
      </c>
      <c r="DB31">
        <v>0.35557509999999998</v>
      </c>
      <c r="DC31">
        <v>0.25082579999999999</v>
      </c>
      <c r="DD31">
        <v>8.0983700000000006E-2</v>
      </c>
      <c r="DF31">
        <v>83294.490000000005</v>
      </c>
    </row>
    <row r="32" spans="1:110" x14ac:dyDescent="0.35">
      <c r="A32" t="s">
        <v>26</v>
      </c>
      <c r="B32">
        <v>25</v>
      </c>
      <c r="C32">
        <f t="shared" si="14"/>
        <v>-0.51445999999999992</v>
      </c>
      <c r="D32">
        <v>-0.39269999999999999</v>
      </c>
      <c r="E32">
        <v>-0.434</v>
      </c>
      <c r="F32">
        <v>-0.60740000000000005</v>
      </c>
      <c r="G32">
        <v>-0.38269999999999998</v>
      </c>
      <c r="H32">
        <v>-0.75549999999999995</v>
      </c>
      <c r="J32">
        <f t="shared" si="15"/>
        <v>2.0779999999999993E-2</v>
      </c>
      <c r="K32">
        <v>8.5300000000000001E-2</v>
      </c>
      <c r="L32">
        <v>7.3599999999999999E-2</v>
      </c>
      <c r="M32">
        <v>-7.3200000000000001E-2</v>
      </c>
      <c r="N32">
        <v>0.1852</v>
      </c>
      <c r="O32">
        <v>-0.16700000000000001</v>
      </c>
      <c r="Q32">
        <f t="shared" si="16"/>
        <v>0.2142</v>
      </c>
      <c r="R32">
        <v>0.27579999999999999</v>
      </c>
      <c r="S32">
        <v>0.26529999999999998</v>
      </c>
      <c r="T32">
        <v>0.12139999999999999</v>
      </c>
      <c r="U32">
        <v>0.37680000000000002</v>
      </c>
      <c r="V32">
        <v>3.1699999999999999E-2</v>
      </c>
      <c r="X32">
        <f t="shared" si="17"/>
        <v>-0.13</v>
      </c>
      <c r="Y32">
        <v>-5.3699999999999998E-2</v>
      </c>
      <c r="Z32">
        <v>-7.1599999999999997E-2</v>
      </c>
      <c r="AA32">
        <v>-0.22450000000000001</v>
      </c>
      <c r="AB32">
        <v>2.92E-2</v>
      </c>
      <c r="AC32">
        <v>-0.32940000000000003</v>
      </c>
      <c r="AE32">
        <f t="shared" si="18"/>
        <v>11.06502769090671</v>
      </c>
      <c r="AG32" s="4">
        <v>63897</v>
      </c>
      <c r="AH32" s="4">
        <v>78211</v>
      </c>
      <c r="AI32" s="4">
        <v>98242</v>
      </c>
      <c r="AJ32" s="4">
        <v>116548</v>
      </c>
      <c r="AK32" s="4">
        <v>131015</v>
      </c>
      <c r="AL32" s="4">
        <v>146077</v>
      </c>
      <c r="AM32" s="4">
        <v>151159</v>
      </c>
      <c r="AO32">
        <v>24779</v>
      </c>
      <c r="AP32">
        <v>30100</v>
      </c>
      <c r="AQ32">
        <v>36642</v>
      </c>
      <c r="AR32">
        <v>43315</v>
      </c>
      <c r="AS32">
        <v>49370</v>
      </c>
      <c r="AT32">
        <v>57029</v>
      </c>
      <c r="AU32">
        <v>58654</v>
      </c>
      <c r="AW32">
        <f t="shared" si="19"/>
        <v>11.06502769090671</v>
      </c>
      <c r="AX32">
        <f t="shared" si="0"/>
        <v>11.267165581602651</v>
      </c>
      <c r="AY32">
        <f t="shared" si="1"/>
        <v>11.49518910147993</v>
      </c>
      <c r="AZ32">
        <f t="shared" si="2"/>
        <v>11.666058484299509</v>
      </c>
      <c r="BA32">
        <f t="shared" si="3"/>
        <v>11.78306709944502</v>
      </c>
      <c r="BB32">
        <f t="shared" si="4"/>
        <v>11.891889158925691</v>
      </c>
      <c r="BC32">
        <f t="shared" si="5"/>
        <v>11.926087541934795</v>
      </c>
      <c r="BE32">
        <f t="shared" si="20"/>
        <v>10.117751799243743</v>
      </c>
      <c r="BF32">
        <f t="shared" si="21"/>
        <v>10.312280450736967</v>
      </c>
      <c r="BG32">
        <f t="shared" si="22"/>
        <v>10.508950402451189</v>
      </c>
      <c r="BH32">
        <f t="shared" si="23"/>
        <v>10.67625427432424</v>
      </c>
      <c r="BI32">
        <f t="shared" si="24"/>
        <v>10.807098231252908</v>
      </c>
      <c r="BJ32">
        <f t="shared" si="25"/>
        <v>10.951315189365955</v>
      </c>
      <c r="BK32">
        <f t="shared" si="26"/>
        <v>10.979411052949546</v>
      </c>
      <c r="BM32">
        <f t="shared" si="27"/>
        <v>0.21473828645223778</v>
      </c>
      <c r="BN32">
        <f t="shared" si="28"/>
        <v>0.21734219269102989</v>
      </c>
      <c r="BO32">
        <f t="shared" si="29"/>
        <v>0.18211342175645434</v>
      </c>
      <c r="BP32">
        <f t="shared" si="30"/>
        <v>0.13978991111624148</v>
      </c>
      <c r="BQ32">
        <f t="shared" si="31"/>
        <v>0.15513469718452502</v>
      </c>
      <c r="BR32">
        <f t="shared" si="32"/>
        <v>2.8494274842623929E-2</v>
      </c>
      <c r="BS32">
        <f t="shared" si="33"/>
        <v>0.15626879734051871</v>
      </c>
      <c r="BT32">
        <f t="shared" si="34"/>
        <v>6.3791004932445383E-2</v>
      </c>
      <c r="BU32">
        <f t="shared" si="35"/>
        <v>1.4464601951133194E-2</v>
      </c>
      <c r="BV32">
        <f t="shared" si="36"/>
        <v>1.1180887448727139E-2</v>
      </c>
      <c r="BX32">
        <f t="shared" si="37"/>
        <v>0.22401677700048517</v>
      </c>
      <c r="BY32">
        <f t="shared" si="38"/>
        <v>0.2561148687524773</v>
      </c>
      <c r="BZ32">
        <f t="shared" si="39"/>
        <v>0.18633578306630566</v>
      </c>
      <c r="CA32">
        <f t="shared" si="40"/>
        <v>0.12412911418471359</v>
      </c>
      <c r="CB32">
        <f t="shared" si="41"/>
        <v>0.11496393542724116</v>
      </c>
      <c r="CC32">
        <f t="shared" si="42"/>
        <v>3.4789871095381203E-2</v>
      </c>
      <c r="CD32">
        <f t="shared" si="43"/>
        <v>0.15672505825443403</v>
      </c>
      <c r="CE32">
        <f t="shared" si="44"/>
        <v>7.4114755260132975E-2</v>
      </c>
      <c r="CF32">
        <f t="shared" si="45"/>
        <v>1.44544674551077E-2</v>
      </c>
      <c r="CH32" t="s">
        <v>26</v>
      </c>
      <c r="CI32">
        <v>0.10509839999999999</v>
      </c>
      <c r="CK32" t="s">
        <v>26</v>
      </c>
      <c r="CL32">
        <v>34687</v>
      </c>
      <c r="CM32">
        <v>29210</v>
      </c>
      <c r="CN32">
        <v>0.54285810000000001</v>
      </c>
      <c r="CO32">
        <v>33520</v>
      </c>
      <c r="CP32">
        <v>30377</v>
      </c>
      <c r="CQ32">
        <v>0.47540569999999999</v>
      </c>
      <c r="CS32">
        <v>63897</v>
      </c>
      <c r="CT32">
        <v>3469</v>
      </c>
      <c r="CU32">
        <v>1918</v>
      </c>
      <c r="CV32">
        <v>1551</v>
      </c>
      <c r="CW32">
        <v>4077</v>
      </c>
      <c r="CX32">
        <v>2116</v>
      </c>
      <c r="CY32">
        <v>1961</v>
      </c>
      <c r="CZ32">
        <v>0.4654121</v>
      </c>
      <c r="DA32">
        <v>0.4809909</v>
      </c>
      <c r="DB32">
        <v>0.44710290000000003</v>
      </c>
      <c r="DC32">
        <v>0.45971380000000001</v>
      </c>
      <c r="DD32">
        <v>0.1166793</v>
      </c>
      <c r="DF32">
        <v>24180.93</v>
      </c>
    </row>
    <row r="33" spans="1:110" x14ac:dyDescent="0.35">
      <c r="A33" t="s">
        <v>27</v>
      </c>
      <c r="B33">
        <v>26</v>
      </c>
      <c r="C33">
        <f t="shared" si="14"/>
        <v>-0.53317999999999999</v>
      </c>
      <c r="D33">
        <v>-0.44390000000000002</v>
      </c>
      <c r="E33">
        <v>-0.53979999999999995</v>
      </c>
      <c r="F33">
        <v>-0.60519999999999996</v>
      </c>
      <c r="G33">
        <v>-0.44059999999999999</v>
      </c>
      <c r="H33">
        <v>-0.63639999999999997</v>
      </c>
      <c r="J33">
        <f t="shared" si="15"/>
        <v>-4.6260000000000003E-2</v>
      </c>
      <c r="K33">
        <v>3.0999999999999999E-3</v>
      </c>
      <c r="L33">
        <v>-7.17E-2</v>
      </c>
      <c r="M33">
        <v>-0.1207</v>
      </c>
      <c r="N33">
        <v>6.8199999999999997E-2</v>
      </c>
      <c r="O33">
        <v>-0.11020000000000001</v>
      </c>
      <c r="Q33">
        <f t="shared" si="16"/>
        <v>0.15940000000000001</v>
      </c>
      <c r="R33">
        <v>0.21540000000000001</v>
      </c>
      <c r="S33">
        <v>0.1381</v>
      </c>
      <c r="T33">
        <v>8.4500000000000006E-2</v>
      </c>
      <c r="U33">
        <v>0.27029999999999998</v>
      </c>
      <c r="V33">
        <v>8.8700000000000001E-2</v>
      </c>
      <c r="X33">
        <f t="shared" si="17"/>
        <v>-0.19158</v>
      </c>
      <c r="Y33">
        <v>-0.13550000000000001</v>
      </c>
      <c r="Z33">
        <v>-0.21429999999999999</v>
      </c>
      <c r="AA33">
        <v>-0.26600000000000001</v>
      </c>
      <c r="AB33">
        <v>-0.08</v>
      </c>
      <c r="AC33">
        <v>-0.2621</v>
      </c>
      <c r="AE33">
        <f t="shared" si="18"/>
        <v>10.819478239401281</v>
      </c>
      <c r="AG33" s="4">
        <v>49985</v>
      </c>
      <c r="AH33" s="4">
        <v>60860</v>
      </c>
      <c r="AI33" s="4">
        <v>68291</v>
      </c>
      <c r="AJ33" s="4">
        <v>75766</v>
      </c>
      <c r="AK33" s="4">
        <v>82662</v>
      </c>
      <c r="AL33" s="4">
        <v>94187</v>
      </c>
      <c r="AM33" s="4">
        <v>95328</v>
      </c>
      <c r="AO33">
        <v>22727</v>
      </c>
      <c r="AP33">
        <v>25884</v>
      </c>
      <c r="AQ33">
        <v>28257</v>
      </c>
      <c r="AR33">
        <v>30981</v>
      </c>
      <c r="AS33">
        <v>35052</v>
      </c>
      <c r="AT33">
        <v>40730</v>
      </c>
      <c r="AU33">
        <v>42324</v>
      </c>
      <c r="AW33">
        <f t="shared" si="19"/>
        <v>10.819478239401281</v>
      </c>
      <c r="AX33">
        <f t="shared" si="0"/>
        <v>11.016331423450962</v>
      </c>
      <c r="AY33">
        <f t="shared" si="1"/>
        <v>11.131533265280341</v>
      </c>
      <c r="AZ33">
        <f t="shared" si="2"/>
        <v>11.235404922189687</v>
      </c>
      <c r="BA33">
        <f t="shared" si="3"/>
        <v>11.322515283272654</v>
      </c>
      <c r="BB33">
        <f t="shared" si="4"/>
        <v>11.453037446794708</v>
      </c>
      <c r="BC33">
        <f t="shared" si="5"/>
        <v>11.465078855513008</v>
      </c>
      <c r="BE33">
        <f t="shared" si="20"/>
        <v>10.031308923974013</v>
      </c>
      <c r="BF33">
        <f t="shared" si="21"/>
        <v>10.161380296177157</v>
      </c>
      <c r="BG33">
        <f t="shared" si="22"/>
        <v>10.249096493490926</v>
      </c>
      <c r="BH33">
        <f t="shared" si="23"/>
        <v>10.341129392339514</v>
      </c>
      <c r="BI33">
        <f t="shared" si="24"/>
        <v>10.464587952175741</v>
      </c>
      <c r="BJ33">
        <f t="shared" si="25"/>
        <v>10.614720200642457</v>
      </c>
      <c r="BK33">
        <f t="shared" si="26"/>
        <v>10.653109580024053</v>
      </c>
      <c r="BM33">
        <f t="shared" si="27"/>
        <v>0.13890966691600298</v>
      </c>
      <c r="BN33">
        <f t="shared" si="28"/>
        <v>9.1678256838201203E-2</v>
      </c>
      <c r="BO33">
        <f t="shared" si="29"/>
        <v>9.6400891814417661E-2</v>
      </c>
      <c r="BP33">
        <f t="shared" si="30"/>
        <v>0.13140311804008908</v>
      </c>
      <c r="BQ33">
        <f t="shared" si="31"/>
        <v>0.16198790368595231</v>
      </c>
      <c r="BR33">
        <f t="shared" si="32"/>
        <v>3.913577215811441E-2</v>
      </c>
      <c r="BS33">
        <f t="shared" si="33"/>
        <v>0.10991926824212959</v>
      </c>
      <c r="BT33">
        <f t="shared" si="34"/>
        <v>3.9872559759289078E-2</v>
      </c>
      <c r="BU33">
        <f t="shared" si="35"/>
        <v>1.0417229703277187E-2</v>
      </c>
      <c r="BV33">
        <f t="shared" si="36"/>
        <v>8.229163007756668E-3</v>
      </c>
      <c r="BX33">
        <f t="shared" si="37"/>
        <v>0.21756526958087427</v>
      </c>
      <c r="BY33">
        <f t="shared" si="38"/>
        <v>0.12209990141307919</v>
      </c>
      <c r="BZ33">
        <f t="shared" si="39"/>
        <v>0.10945805450205737</v>
      </c>
      <c r="CA33">
        <f t="shared" si="40"/>
        <v>9.1017078900826234E-2</v>
      </c>
      <c r="CB33">
        <f t="shared" si="41"/>
        <v>0.13942319324477995</v>
      </c>
      <c r="CC33">
        <f t="shared" si="42"/>
        <v>1.2114198350090777E-2</v>
      </c>
      <c r="CD33">
        <f t="shared" si="43"/>
        <v>0.11527961599861795</v>
      </c>
      <c r="CE33">
        <f t="shared" si="44"/>
        <v>6.104294694093175E-2</v>
      </c>
      <c r="CF33">
        <f t="shared" si="45"/>
        <v>1.0818107367167151E-2</v>
      </c>
      <c r="CH33" t="s">
        <v>27</v>
      </c>
      <c r="CI33">
        <v>0.1841053</v>
      </c>
      <c r="CK33" t="s">
        <v>27</v>
      </c>
      <c r="CL33">
        <v>27394</v>
      </c>
      <c r="CM33">
        <v>22591</v>
      </c>
      <c r="CN33">
        <v>0.54804439999999999</v>
      </c>
      <c r="CO33">
        <v>24280</v>
      </c>
      <c r="CP33">
        <v>25705</v>
      </c>
      <c r="CQ33">
        <v>0.51425430000000005</v>
      </c>
      <c r="CS33">
        <v>49985</v>
      </c>
      <c r="CT33">
        <v>3411</v>
      </c>
      <c r="CU33">
        <v>1916</v>
      </c>
      <c r="CV33">
        <v>1495</v>
      </c>
      <c r="CW33">
        <v>766</v>
      </c>
      <c r="CX33">
        <v>372</v>
      </c>
      <c r="CY33">
        <v>394</v>
      </c>
      <c r="CZ33">
        <v>0.45223839999999998</v>
      </c>
      <c r="DA33">
        <v>0.51436029999999999</v>
      </c>
      <c r="DB33">
        <v>0.43828790000000001</v>
      </c>
      <c r="DC33">
        <v>0.81661479999999997</v>
      </c>
      <c r="DD33">
        <v>8.3565100000000003E-2</v>
      </c>
      <c r="DF33">
        <v>44228.81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32"/>
  <sheetViews>
    <sheetView tabSelected="1" workbookViewId="0">
      <pane xSplit="1" ySplit="1" topLeftCell="B2" activePane="bottomRight" state="frozen"/>
      <selection pane="topRight" activeCell="B1" sqref="B1"/>
      <selection pane="bottomLeft" activeCell="A3" sqref="A3"/>
      <selection pane="bottomRight" activeCell="C3" sqref="C3"/>
    </sheetView>
  </sheetViews>
  <sheetFormatPr defaultRowHeight="14.5" x14ac:dyDescent="0.35"/>
  <cols>
    <col min="3" max="8" width="12.453125" customWidth="1"/>
    <col min="28" max="34" width="9.1796875" style="4"/>
  </cols>
  <sheetData>
    <row r="1" spans="1:91" x14ac:dyDescent="0.35">
      <c r="A1" t="s">
        <v>0</v>
      </c>
      <c r="B1" t="s">
        <v>1</v>
      </c>
      <c r="C1" t="s">
        <v>82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84</v>
      </c>
      <c r="J1" t="s">
        <v>97</v>
      </c>
      <c r="K1" t="s">
        <v>98</v>
      </c>
      <c r="L1" t="s">
        <v>99</v>
      </c>
      <c r="M1" t="s">
        <v>100</v>
      </c>
      <c r="N1" t="s">
        <v>101</v>
      </c>
      <c r="O1" t="s">
        <v>86</v>
      </c>
      <c r="P1" t="s">
        <v>92</v>
      </c>
      <c r="Q1" t="s">
        <v>93</v>
      </c>
      <c r="R1" t="s">
        <v>94</v>
      </c>
      <c r="S1" t="s">
        <v>95</v>
      </c>
      <c r="T1" t="s">
        <v>96</v>
      </c>
      <c r="U1" t="s">
        <v>83</v>
      </c>
      <c r="V1" t="s">
        <v>102</v>
      </c>
      <c r="W1" t="s">
        <v>103</v>
      </c>
      <c r="X1" t="s">
        <v>104</v>
      </c>
      <c r="Y1" t="s">
        <v>105</v>
      </c>
      <c r="Z1" t="s">
        <v>106</v>
      </c>
      <c r="AA1" t="s">
        <v>2</v>
      </c>
      <c r="AB1" s="4" t="s">
        <v>108</v>
      </c>
      <c r="AC1" s="4" t="s">
        <v>109</v>
      </c>
      <c r="AD1" s="4" t="s">
        <v>110</v>
      </c>
      <c r="AE1" s="4" t="s">
        <v>111</v>
      </c>
      <c r="AF1" s="4" t="s">
        <v>112</v>
      </c>
      <c r="AG1" s="4" t="s">
        <v>113</v>
      </c>
      <c r="AH1" s="4" t="s">
        <v>114</v>
      </c>
      <c r="AI1" s="1" t="s">
        <v>115</v>
      </c>
      <c r="AJ1" s="1" t="s">
        <v>116</v>
      </c>
      <c r="AK1" s="1" t="s">
        <v>117</v>
      </c>
      <c r="AL1" s="1" t="s">
        <v>118</v>
      </c>
      <c r="AM1" s="1" t="s">
        <v>119</v>
      </c>
      <c r="AN1" s="1" t="s">
        <v>120</v>
      </c>
      <c r="AO1" s="1" t="s">
        <v>121</v>
      </c>
      <c r="AP1" s="1" t="s">
        <v>122</v>
      </c>
      <c r="AQ1" s="1" t="s">
        <v>123</v>
      </c>
      <c r="AR1" s="1" t="s">
        <v>124</v>
      </c>
      <c r="AS1" s="1" t="s">
        <v>125</v>
      </c>
      <c r="AT1" s="1" t="s">
        <v>126</v>
      </c>
      <c r="AU1" s="1" t="s">
        <v>127</v>
      </c>
      <c r="AV1" s="1" t="s">
        <v>128</v>
      </c>
      <c r="AW1" s="1" t="s">
        <v>129</v>
      </c>
      <c r="AX1" s="1" t="s">
        <v>130</v>
      </c>
      <c r="AY1" s="1" t="s">
        <v>131</v>
      </c>
      <c r="AZ1" s="1" t="s">
        <v>132</v>
      </c>
      <c r="BA1" s="1" t="s">
        <v>133</v>
      </c>
      <c r="BB1" s="1" t="s">
        <v>134</v>
      </c>
      <c r="BC1" s="1" t="s">
        <v>135</v>
      </c>
      <c r="BD1" s="1" t="s">
        <v>136</v>
      </c>
      <c r="BE1" s="1" t="s">
        <v>137</v>
      </c>
      <c r="BF1" s="1" t="s">
        <v>138</v>
      </c>
      <c r="BG1" s="1" t="s">
        <v>139</v>
      </c>
      <c r="BH1" s="1" t="s">
        <v>140</v>
      </c>
      <c r="BI1" s="1" t="s">
        <v>141</v>
      </c>
      <c r="BJ1" t="s">
        <v>142</v>
      </c>
      <c r="BK1" t="s">
        <v>143</v>
      </c>
      <c r="BL1" s="1" t="s">
        <v>144</v>
      </c>
      <c r="BM1" s="1" t="s">
        <v>145</v>
      </c>
      <c r="BN1" s="1" t="s">
        <v>146</v>
      </c>
      <c r="BO1" s="1" t="s">
        <v>147</v>
      </c>
      <c r="BP1" s="1" t="s">
        <v>148</v>
      </c>
      <c r="BQ1" s="1" t="s">
        <v>149</v>
      </c>
      <c r="BR1" t="s">
        <v>150</v>
      </c>
      <c r="BS1" t="s">
        <v>151</v>
      </c>
      <c r="BT1" t="s">
        <v>152</v>
      </c>
      <c r="BU1" t="s">
        <v>55</v>
      </c>
      <c r="BV1" t="s">
        <v>56</v>
      </c>
      <c r="BW1" t="s">
        <v>57</v>
      </c>
      <c r="BX1" t="s">
        <v>58</v>
      </c>
      <c r="BY1" t="s">
        <v>59</v>
      </c>
      <c r="BZ1" t="s">
        <v>60</v>
      </c>
      <c r="CA1" t="s">
        <v>28</v>
      </c>
      <c r="CB1" t="s">
        <v>29</v>
      </c>
      <c r="CC1" t="s">
        <v>30</v>
      </c>
      <c r="CD1" t="s">
        <v>31</v>
      </c>
      <c r="CE1" t="s">
        <v>32</v>
      </c>
      <c r="CF1" t="s">
        <v>33</v>
      </c>
      <c r="CG1" t="s">
        <v>34</v>
      </c>
      <c r="CH1" t="s">
        <v>35</v>
      </c>
      <c r="CI1" t="s">
        <v>36</v>
      </c>
      <c r="CJ1" t="s">
        <v>37</v>
      </c>
      <c r="CK1" t="s">
        <v>38</v>
      </c>
      <c r="CL1" t="s">
        <v>39</v>
      </c>
      <c r="CM1" t="s">
        <v>52</v>
      </c>
    </row>
    <row r="2" spans="1:91" x14ac:dyDescent="0.35">
      <c r="A2" t="s">
        <v>3</v>
      </c>
      <c r="B2">
        <v>1</v>
      </c>
      <c r="C2">
        <f>AVERAGE(D2:H2)</f>
        <v>-0.60494000000000003</v>
      </c>
      <c r="D2">
        <v>-0.49020000000000002</v>
      </c>
      <c r="E2">
        <v>-0.60960000000000003</v>
      </c>
      <c r="F2">
        <v>-0.69399999999999995</v>
      </c>
      <c r="G2">
        <v>-0.78269999999999995</v>
      </c>
      <c r="H2">
        <v>-0.44819999999999999</v>
      </c>
      <c r="I2">
        <f>AVERAGE(J2:N2)</f>
        <v>-0.1699</v>
      </c>
      <c r="J2">
        <v>-8.9800000000000005E-2</v>
      </c>
      <c r="K2">
        <v>-0.18709999999999999</v>
      </c>
      <c r="L2">
        <v>-0.255</v>
      </c>
      <c r="M2">
        <v>-0.32279999999999998</v>
      </c>
      <c r="N2">
        <v>5.1999999999999998E-3</v>
      </c>
      <c r="O2">
        <f>AVERAGE(P2:T2)</f>
        <v>2.6400000000000035E-3</v>
      </c>
      <c r="P2">
        <v>0.10340000000000001</v>
      </c>
      <c r="Q2">
        <v>-1E-3</v>
      </c>
      <c r="R2">
        <v>-8.0799999999999997E-2</v>
      </c>
      <c r="S2">
        <v>-0.1593</v>
      </c>
      <c r="T2">
        <v>0.15090000000000001</v>
      </c>
      <c r="U2">
        <f>AVERAGE(V2:Z2)</f>
        <v>-0.29871999999999999</v>
      </c>
      <c r="V2">
        <v>-0.21540000000000001</v>
      </c>
      <c r="W2">
        <v>-0.31609999999999999</v>
      </c>
      <c r="X2">
        <v>-0.38529999999999998</v>
      </c>
      <c r="Y2">
        <v>-0.45390000000000003</v>
      </c>
      <c r="Z2">
        <v>-0.1229</v>
      </c>
      <c r="AA2">
        <f>LN(AB2)</f>
        <v>10.901173922614277</v>
      </c>
      <c r="AB2" s="4">
        <v>54240</v>
      </c>
      <c r="AC2" s="4">
        <v>52528</v>
      </c>
      <c r="AD2" s="4">
        <v>52557</v>
      </c>
      <c r="AE2" s="4">
        <v>51814</v>
      </c>
      <c r="AF2" s="4">
        <v>51844</v>
      </c>
      <c r="AG2" s="4">
        <v>49839</v>
      </c>
      <c r="AH2" s="4">
        <v>50721</v>
      </c>
      <c r="AI2">
        <v>27623</v>
      </c>
      <c r="AJ2">
        <v>26618</v>
      </c>
      <c r="AK2">
        <v>28001</v>
      </c>
      <c r="AL2">
        <v>24775</v>
      </c>
      <c r="AM2">
        <v>24661</v>
      </c>
      <c r="AN2">
        <v>23447</v>
      </c>
      <c r="AO2">
        <v>23801</v>
      </c>
      <c r="AP2">
        <f t="shared" ref="AP2:AP32" si="0">LN(AB2)</f>
        <v>10.901173922614277</v>
      </c>
      <c r="AQ2">
        <f t="shared" ref="AQ2:AQ32" si="1">LN(AC2)</f>
        <v>10.869101639741373</v>
      </c>
      <c r="AR2">
        <f t="shared" ref="AR2:AR32" si="2">LN(AD2)</f>
        <v>10.869653573903932</v>
      </c>
      <c r="AS2">
        <f t="shared" ref="AS2:AS32" si="3">LN(AE2)</f>
        <v>10.855415662001414</v>
      </c>
      <c r="AT2">
        <f t="shared" ref="AT2:AT32" si="4">LN(AF2)</f>
        <v>10.855994488543265</v>
      </c>
      <c r="AU2">
        <f t="shared" ref="AU2:AU32" si="5">LN(AG2)</f>
        <v>10.816553089054588</v>
      </c>
      <c r="AV2">
        <f t="shared" ref="AV2:AV32" si="6">LN(AH2)</f>
        <v>10.834095305005077</v>
      </c>
      <c r="AW2">
        <f t="shared" ref="AW2:AW32" si="7">LN(AI2)</f>
        <v>10.226404038009134</v>
      </c>
      <c r="AX2">
        <f t="shared" ref="AX2:AX32" si="8">LN(AJ2)</f>
        <v>10.189342957646501</v>
      </c>
      <c r="AY2">
        <f t="shared" ref="AY2:AY32" si="9">LN(AK2)</f>
        <v>10.239995502805316</v>
      </c>
      <c r="AZ2">
        <f t="shared" ref="AZ2:AZ32" si="10">LN(AL2)</f>
        <v>10.117590359198189</v>
      </c>
      <c r="BA2">
        <f t="shared" ref="BA2:BA32" si="11">LN(AM2)</f>
        <v>10.112978327396551</v>
      </c>
      <c r="BB2">
        <f t="shared" ref="BB2:BB32" si="12">LN(AN2)</f>
        <v>10.062497833920736</v>
      </c>
      <c r="BC2">
        <f t="shared" ref="BC2:BC32" si="13">LN(AO2)</f>
        <v>10.077482875583607</v>
      </c>
      <c r="BD2">
        <f t="shared" ref="BD2:BD17" si="14">(AJ2-AI2)/AI2</f>
        <v>-3.6382724541143253E-2</v>
      </c>
      <c r="BE2">
        <f t="shared" ref="BE2:BE17" si="15">(AK2-AJ2)/AJ2</f>
        <v>5.1957322112855961E-2</v>
      </c>
      <c r="BF2">
        <f t="shared" ref="BF2:BF17" si="16">(AL2-AK2)/AK2</f>
        <v>-0.1152101710653191</v>
      </c>
      <c r="BG2">
        <f t="shared" ref="BG2:BG17" si="17">(AM2-AL2)/AL2</f>
        <v>-4.6014127144298686E-3</v>
      </c>
      <c r="BH2">
        <f t="shared" ref="BH2:BH17" si="18">(AN2-AM2)/AM2</f>
        <v>-4.9227525242285387E-2</v>
      </c>
      <c r="BI2">
        <f t="shared" ref="BI2:BI17" si="19">(AO2-AN2)/AN2</f>
        <v>1.509788032584126E-2</v>
      </c>
      <c r="BJ2">
        <f>AVERAGE(BD2:BI2)</f>
        <v>-2.3061105187413399E-2</v>
      </c>
      <c r="BK2">
        <f>_xlfn.STDEV.P(BD2:BI2)</f>
        <v>5.2880731019701276E-2</v>
      </c>
      <c r="BL2">
        <f t="shared" ref="BL2:BL17" si="20">(AC2-AB2)/AB2</f>
        <v>-3.1563421828908554E-2</v>
      </c>
      <c r="BM2">
        <f t="shared" ref="BM2:BM17" si="21">(AD2-AC2)/AC2</f>
        <v>5.5208650624428881E-4</v>
      </c>
      <c r="BN2">
        <f t="shared" ref="BN2:BN17" si="22">(AE2-AD2)/AD2</f>
        <v>-1.4137032174591396E-2</v>
      </c>
      <c r="BO2">
        <f t="shared" ref="BO2:BO17" si="23">(AF2-AE2)/AE2</f>
        <v>5.789940942602385E-4</v>
      </c>
      <c r="BP2">
        <f t="shared" ref="BP2:BP17" si="24">(AG2-AF2)/AF2</f>
        <v>-3.8673713448036419E-2</v>
      </c>
      <c r="BQ2">
        <f t="shared" ref="BQ2:BQ17" si="25">(AH2-AG2)/AG2</f>
        <v>1.7696984289411907E-2</v>
      </c>
      <c r="BR2">
        <f>AVERAGE(BL2:BQ2)</f>
        <v>-1.0924350426936657E-2</v>
      </c>
      <c r="BS2">
        <f>_xlfn.STDEV.P(BL2:BQ2)</f>
        <v>1.9534312039861536E-2</v>
      </c>
      <c r="BT2">
        <v>0.25903409999999999</v>
      </c>
      <c r="BU2">
        <v>33249</v>
      </c>
      <c r="BV2">
        <v>20991</v>
      </c>
      <c r="BW2">
        <v>0.61299780000000004</v>
      </c>
      <c r="BX2">
        <v>32511</v>
      </c>
      <c r="BY2">
        <v>21729</v>
      </c>
      <c r="BZ2">
        <v>0.40060839999999998</v>
      </c>
      <c r="CA2">
        <v>54240</v>
      </c>
      <c r="CB2">
        <v>5564</v>
      </c>
      <c r="CC2">
        <v>3027</v>
      </c>
      <c r="CD2">
        <v>2537</v>
      </c>
      <c r="CE2">
        <v>1959</v>
      </c>
      <c r="CF2">
        <v>945</v>
      </c>
      <c r="CG2">
        <v>1014</v>
      </c>
      <c r="CH2">
        <v>0.47201910000000002</v>
      </c>
      <c r="CI2">
        <v>0.51761100000000004</v>
      </c>
      <c r="CJ2">
        <v>0.45596690000000001</v>
      </c>
      <c r="CK2">
        <v>0.73959859999999999</v>
      </c>
      <c r="CL2">
        <v>0.1386984</v>
      </c>
      <c r="CM2">
        <v>34422.07</v>
      </c>
    </row>
    <row r="3" spans="1:91" x14ac:dyDescent="0.35">
      <c r="A3" t="s">
        <v>4</v>
      </c>
      <c r="B3">
        <v>2</v>
      </c>
      <c r="C3">
        <f t="shared" ref="C3:C32" si="26">AVERAGE(D3:H3)</f>
        <v>-0.60436000000000001</v>
      </c>
      <c r="D3">
        <v>-0.5131</v>
      </c>
      <c r="E3">
        <v>-0.62580000000000002</v>
      </c>
      <c r="F3">
        <v>-0.58020000000000005</v>
      </c>
      <c r="G3">
        <v>-0.57979999999999998</v>
      </c>
      <c r="H3">
        <v>-0.72289999999999999</v>
      </c>
      <c r="I3">
        <f t="shared" ref="I3:I32" si="27">AVERAGE(J3:N3)</f>
        <v>-3.8759999999999996E-2</v>
      </c>
      <c r="J3">
        <v>5.4999999999999997E-3</v>
      </c>
      <c r="K3">
        <v>-8.1000000000000003E-2</v>
      </c>
      <c r="L3">
        <v>-1.9E-2</v>
      </c>
      <c r="M3">
        <v>1.5800000000000002E-2</v>
      </c>
      <c r="N3">
        <v>-0.11509999999999999</v>
      </c>
      <c r="O3">
        <f t="shared" ref="O3:O32" si="28">AVERAGE(P3:T3)</f>
        <v>0.24367999999999998</v>
      </c>
      <c r="P3">
        <v>0.29430000000000001</v>
      </c>
      <c r="Q3">
        <v>0.20469999999999999</v>
      </c>
      <c r="R3">
        <v>0.26169999999999999</v>
      </c>
      <c r="S3">
        <v>0.29680000000000001</v>
      </c>
      <c r="T3">
        <v>0.16089999999999999</v>
      </c>
      <c r="U3">
        <f t="shared" ref="U3:U32" si="29">AVERAGE(V3:Z3)</f>
        <v>-0.2132</v>
      </c>
      <c r="V3">
        <v>-0.16070000000000001</v>
      </c>
      <c r="W3">
        <v>-0.25219999999999998</v>
      </c>
      <c r="X3">
        <v>-0.19270000000000001</v>
      </c>
      <c r="Y3">
        <v>-0.16350000000000001</v>
      </c>
      <c r="Z3">
        <v>-0.2969</v>
      </c>
      <c r="AA3">
        <f t="shared" ref="AA3:AA32" si="30">LN(AB3)</f>
        <v>12.358111096171157</v>
      </c>
      <c r="AB3" s="4">
        <v>232841</v>
      </c>
      <c r="AC3" s="4">
        <v>296076</v>
      </c>
      <c r="AD3" s="4">
        <v>343787</v>
      </c>
      <c r="AE3" s="4">
        <v>400774</v>
      </c>
      <c r="AF3" s="4">
        <v>478113</v>
      </c>
      <c r="AG3" s="4">
        <v>522204</v>
      </c>
      <c r="AH3" s="4">
        <v>525833</v>
      </c>
      <c r="AI3">
        <v>111992</v>
      </c>
      <c r="AJ3">
        <v>140020</v>
      </c>
      <c r="AK3">
        <v>156259</v>
      </c>
      <c r="AL3">
        <v>179616</v>
      </c>
      <c r="AM3">
        <v>224234</v>
      </c>
      <c r="AN3">
        <v>251022</v>
      </c>
      <c r="AO3">
        <v>253557</v>
      </c>
      <c r="AP3">
        <f t="shared" si="0"/>
        <v>12.358111096171157</v>
      </c>
      <c r="AQ3">
        <f t="shared" si="1"/>
        <v>12.598371457106579</v>
      </c>
      <c r="AR3">
        <f t="shared" si="2"/>
        <v>12.747777558534176</v>
      </c>
      <c r="AS3">
        <f t="shared" si="3"/>
        <v>12.901152956389145</v>
      </c>
      <c r="AT3">
        <f t="shared" si="4"/>
        <v>13.07760238520876</v>
      </c>
      <c r="AU3">
        <f t="shared" si="5"/>
        <v>13.16581359511825</v>
      </c>
      <c r="AV3">
        <f t="shared" si="6"/>
        <v>13.172738950814773</v>
      </c>
      <c r="AW3">
        <f t="shared" si="7"/>
        <v>11.626182719154661</v>
      </c>
      <c r="AX3">
        <f t="shared" si="8"/>
        <v>11.849540548531188</v>
      </c>
      <c r="AY3">
        <f t="shared" si="9"/>
        <v>11.959270165939831</v>
      </c>
      <c r="AZ3">
        <f t="shared" si="10"/>
        <v>12.098576517741925</v>
      </c>
      <c r="BA3">
        <f t="shared" si="11"/>
        <v>12.320445428434672</v>
      </c>
      <c r="BB3">
        <f t="shared" si="12"/>
        <v>12.433295863675326</v>
      </c>
      <c r="BC3">
        <f t="shared" si="13"/>
        <v>12.443343928808943</v>
      </c>
      <c r="BD3">
        <f t="shared" si="14"/>
        <v>0.25026787627687691</v>
      </c>
      <c r="BE3">
        <f t="shared" si="15"/>
        <v>0.11597628910155693</v>
      </c>
      <c r="BF3">
        <f t="shared" si="16"/>
        <v>0.14947619017144612</v>
      </c>
      <c r="BG3">
        <f t="shared" si="17"/>
        <v>0.24840771423481203</v>
      </c>
      <c r="BH3">
        <f t="shared" si="18"/>
        <v>0.11946448799022449</v>
      </c>
      <c r="BI3">
        <f t="shared" si="19"/>
        <v>1.0098716447163994E-2</v>
      </c>
      <c r="BJ3">
        <f t="shared" ref="BJ3:BJ32" si="31">AVERAGE(BD3:BI3)</f>
        <v>0.14894854570368007</v>
      </c>
      <c r="BK3">
        <f t="shared" ref="BK3:BK32" si="32">_xlfn.STDEV.P(BD3:BI3)</f>
        <v>8.3059984158678449E-2</v>
      </c>
      <c r="BL3">
        <f t="shared" si="20"/>
        <v>0.27158017703067761</v>
      </c>
      <c r="BM3">
        <f t="shared" si="21"/>
        <v>0.16114443588808278</v>
      </c>
      <c r="BN3">
        <f t="shared" si="22"/>
        <v>0.16576252156131557</v>
      </c>
      <c r="BO3">
        <f t="shared" si="23"/>
        <v>0.19297409512593133</v>
      </c>
      <c r="BP3">
        <f t="shared" si="24"/>
        <v>9.2218785098920134E-2</v>
      </c>
      <c r="BQ3">
        <f t="shared" si="25"/>
        <v>6.949391425573148E-3</v>
      </c>
      <c r="BR3">
        <f t="shared" ref="BR3:BR32" si="33">AVERAGE(BL3:BQ3)</f>
        <v>0.14843823435508344</v>
      </c>
      <c r="BS3">
        <f t="shared" ref="BS3:BS32" si="34">_xlfn.STDEV.P(BL3:BQ3)</f>
        <v>8.2450670679826116E-2</v>
      </c>
      <c r="BT3">
        <v>0.15553059999999999</v>
      </c>
      <c r="BU3">
        <v>126821</v>
      </c>
      <c r="BV3">
        <v>106020</v>
      </c>
      <c r="BW3">
        <v>0.54466780000000004</v>
      </c>
      <c r="BX3">
        <v>118925</v>
      </c>
      <c r="BY3">
        <v>113916</v>
      </c>
      <c r="BZ3">
        <v>0.4892437</v>
      </c>
      <c r="CA3">
        <v>232841</v>
      </c>
      <c r="CB3">
        <v>13032</v>
      </c>
      <c r="CC3">
        <v>7508</v>
      </c>
      <c r="CD3">
        <v>5524</v>
      </c>
      <c r="CE3">
        <v>9151</v>
      </c>
      <c r="CF3">
        <v>4377</v>
      </c>
      <c r="CG3">
        <v>4774</v>
      </c>
      <c r="CH3">
        <v>0.46422940000000001</v>
      </c>
      <c r="CI3">
        <v>0.52169160000000003</v>
      </c>
      <c r="CJ3">
        <v>0.42387970000000003</v>
      </c>
      <c r="CK3">
        <v>0.58747689999999997</v>
      </c>
      <c r="CL3">
        <v>9.5270999999999995E-2</v>
      </c>
      <c r="CM3">
        <v>35252.800000000003</v>
      </c>
    </row>
    <row r="4" spans="1:91" x14ac:dyDescent="0.35">
      <c r="A4" t="s">
        <v>62</v>
      </c>
      <c r="B4">
        <v>3</v>
      </c>
      <c r="C4">
        <f t="shared" si="26"/>
        <v>-0.34849999999999998</v>
      </c>
      <c r="D4">
        <v>-0.08</v>
      </c>
      <c r="E4">
        <v>-0.25990000000000002</v>
      </c>
      <c r="F4">
        <v>-0.45989999999999998</v>
      </c>
      <c r="G4">
        <v>-0.2006</v>
      </c>
      <c r="H4">
        <v>-0.74209999999999998</v>
      </c>
      <c r="I4">
        <f t="shared" si="27"/>
        <v>0.12114</v>
      </c>
      <c r="J4">
        <v>0.3024</v>
      </c>
      <c r="K4">
        <v>0.18179999999999999</v>
      </c>
      <c r="L4">
        <v>1.34E-2</v>
      </c>
      <c r="M4">
        <v>0.31390000000000001</v>
      </c>
      <c r="N4">
        <v>-0.20580000000000001</v>
      </c>
      <c r="O4">
        <f t="shared" si="28"/>
        <v>0.31352000000000002</v>
      </c>
      <c r="P4">
        <v>0.48770000000000002</v>
      </c>
      <c r="Q4">
        <v>0.36699999999999999</v>
      </c>
      <c r="R4">
        <v>0.20680000000000001</v>
      </c>
      <c r="S4">
        <v>0.50570000000000004</v>
      </c>
      <c r="T4">
        <v>4.0000000000000002E-4</v>
      </c>
      <c r="U4">
        <f t="shared" si="29"/>
        <v>-1.3900000000000001E-2</v>
      </c>
      <c r="V4">
        <v>0.2001</v>
      </c>
      <c r="W4">
        <v>4.9500000000000002E-2</v>
      </c>
      <c r="X4">
        <v>-0.12659999999999999</v>
      </c>
      <c r="Y4">
        <v>0.16739999999999999</v>
      </c>
      <c r="Z4">
        <v>-0.3599</v>
      </c>
      <c r="AA4">
        <f t="shared" si="30"/>
        <v>10.747981485590598</v>
      </c>
      <c r="AB4" s="4">
        <v>46536</v>
      </c>
      <c r="AC4" s="4">
        <v>63126</v>
      </c>
      <c r="AD4" s="4">
        <v>76339</v>
      </c>
      <c r="AE4" s="4">
        <v>104014</v>
      </c>
      <c r="AF4" s="4">
        <v>120064</v>
      </c>
      <c r="AG4" s="4">
        <v>127626</v>
      </c>
      <c r="AH4" s="4">
        <v>133052</v>
      </c>
      <c r="AI4">
        <v>26211</v>
      </c>
      <c r="AJ4">
        <v>35172</v>
      </c>
      <c r="AK4">
        <v>46185</v>
      </c>
      <c r="AL4">
        <v>58653</v>
      </c>
      <c r="AM4">
        <v>67645</v>
      </c>
      <c r="AN4">
        <v>71628</v>
      </c>
      <c r="AO4">
        <v>78876</v>
      </c>
      <c r="AP4">
        <f t="shared" si="0"/>
        <v>10.747981485590598</v>
      </c>
      <c r="AQ4">
        <f t="shared" si="1"/>
        <v>11.052888008036343</v>
      </c>
      <c r="AR4">
        <f t="shared" si="2"/>
        <v>11.242939226920786</v>
      </c>
      <c r="AS4">
        <f t="shared" si="3"/>
        <v>11.552280784448287</v>
      </c>
      <c r="AT4">
        <f t="shared" si="4"/>
        <v>11.695780212925841</v>
      </c>
      <c r="AU4">
        <f t="shared" si="5"/>
        <v>11.756859390891705</v>
      </c>
      <c r="AV4">
        <f t="shared" si="6"/>
        <v>11.798495308235735</v>
      </c>
      <c r="AW4">
        <f t="shared" si="7"/>
        <v>10.173934448966204</v>
      </c>
      <c r="AX4">
        <f t="shared" si="8"/>
        <v>10.468005590498892</v>
      </c>
      <c r="AY4">
        <f t="shared" si="9"/>
        <v>10.74041034902671</v>
      </c>
      <c r="AZ4">
        <f t="shared" si="10"/>
        <v>10.979394003668601</v>
      </c>
      <c r="BA4">
        <f t="shared" si="11"/>
        <v>11.122028721037461</v>
      </c>
      <c r="BB4">
        <f t="shared" si="12"/>
        <v>11.17924133795665</v>
      </c>
      <c r="BC4">
        <f t="shared" si="13"/>
        <v>11.275632278051576</v>
      </c>
      <c r="BD4">
        <f t="shared" si="14"/>
        <v>0.34187936362595855</v>
      </c>
      <c r="BE4">
        <f t="shared" si="15"/>
        <v>0.31311838962811328</v>
      </c>
      <c r="BF4">
        <f t="shared" si="16"/>
        <v>0.2699577784995128</v>
      </c>
      <c r="BG4">
        <f t="shared" si="17"/>
        <v>0.1533084411709546</v>
      </c>
      <c r="BH4">
        <f t="shared" si="18"/>
        <v>5.8880922462857567E-2</v>
      </c>
      <c r="BI4">
        <f t="shared" si="19"/>
        <v>0.10118947897470262</v>
      </c>
      <c r="BJ4">
        <f t="shared" si="31"/>
        <v>0.20638906239368324</v>
      </c>
      <c r="BK4">
        <f t="shared" si="32"/>
        <v>0.10757393483401721</v>
      </c>
      <c r="BL4">
        <f t="shared" si="20"/>
        <v>0.35649819494584839</v>
      </c>
      <c r="BM4">
        <f t="shared" si="21"/>
        <v>0.20931153565884106</v>
      </c>
      <c r="BN4">
        <f t="shared" si="22"/>
        <v>0.36252767261818991</v>
      </c>
      <c r="BO4">
        <f t="shared" si="23"/>
        <v>0.15430615109504489</v>
      </c>
      <c r="BP4">
        <f t="shared" si="24"/>
        <v>6.2983075692963755E-2</v>
      </c>
      <c r="BQ4">
        <f t="shared" si="25"/>
        <v>4.2514848071709528E-2</v>
      </c>
      <c r="BR4">
        <f t="shared" si="33"/>
        <v>0.19802357968043291</v>
      </c>
      <c r="BS4">
        <f t="shared" si="34"/>
        <v>0.12690766664050701</v>
      </c>
      <c r="BT4">
        <v>0.46072400000000002</v>
      </c>
      <c r="BU4">
        <v>49010</v>
      </c>
      <c r="BV4">
        <v>44062</v>
      </c>
      <c r="BW4">
        <v>0.52658159999999998</v>
      </c>
      <c r="BX4">
        <v>47748</v>
      </c>
      <c r="BY4">
        <v>45324</v>
      </c>
      <c r="BZ4">
        <v>0.48697780000000002</v>
      </c>
      <c r="CA4">
        <v>46536</v>
      </c>
      <c r="CB4">
        <v>3523</v>
      </c>
      <c r="CC4">
        <v>2055</v>
      </c>
      <c r="CD4">
        <v>1468</v>
      </c>
      <c r="CE4">
        <v>731</v>
      </c>
      <c r="CF4">
        <v>543</v>
      </c>
      <c r="CG4">
        <v>188</v>
      </c>
      <c r="CH4">
        <v>0.38928069999999998</v>
      </c>
      <c r="CI4">
        <v>0.25718190000000002</v>
      </c>
      <c r="CJ4">
        <v>0.41669030000000001</v>
      </c>
      <c r="CK4">
        <v>0.8281617</v>
      </c>
      <c r="CL4">
        <v>9.1413099999999997E-2</v>
      </c>
      <c r="CM4">
        <v>52765.88</v>
      </c>
    </row>
    <row r="5" spans="1:91" x14ac:dyDescent="0.35">
      <c r="A5" t="s">
        <v>63</v>
      </c>
      <c r="B5">
        <v>4</v>
      </c>
      <c r="C5">
        <f t="shared" si="26"/>
        <v>-0.40700000000000003</v>
      </c>
      <c r="D5">
        <v>-0.34039999999999998</v>
      </c>
      <c r="E5">
        <v>-0.3866</v>
      </c>
      <c r="F5">
        <v>-0.62450000000000006</v>
      </c>
      <c r="G5">
        <v>-7.2800000000000004E-2</v>
      </c>
      <c r="H5">
        <v>-0.61070000000000002</v>
      </c>
      <c r="I5">
        <f t="shared" si="27"/>
        <v>8.1279999999999991E-2</v>
      </c>
      <c r="J5">
        <v>0.14510000000000001</v>
      </c>
      <c r="K5">
        <v>6.0600000000000001E-2</v>
      </c>
      <c r="L5">
        <v>-0.15140000000000001</v>
      </c>
      <c r="M5">
        <v>0.43009999999999998</v>
      </c>
      <c r="N5">
        <v>-7.8E-2</v>
      </c>
      <c r="O5">
        <f t="shared" si="28"/>
        <v>0.27488000000000001</v>
      </c>
      <c r="P5">
        <v>0.2772</v>
      </c>
      <c r="Q5">
        <v>0.26700000000000002</v>
      </c>
      <c r="R5">
        <v>5.62E-2</v>
      </c>
      <c r="S5">
        <v>0.63149999999999995</v>
      </c>
      <c r="T5">
        <v>0.14249999999999999</v>
      </c>
      <c r="U5">
        <f t="shared" si="29"/>
        <v>-7.5060000000000002E-2</v>
      </c>
      <c r="V5">
        <v>-5.3900000000000003E-2</v>
      </c>
      <c r="W5">
        <v>-7.6499999999999999E-2</v>
      </c>
      <c r="X5">
        <v>-0.29420000000000002</v>
      </c>
      <c r="Y5">
        <v>0.28370000000000001</v>
      </c>
      <c r="Z5">
        <v>-0.2344</v>
      </c>
      <c r="AA5">
        <f t="shared" si="30"/>
        <v>11.021428499985934</v>
      </c>
      <c r="AB5" s="4">
        <v>61171</v>
      </c>
      <c r="AC5" s="4">
        <v>70395</v>
      </c>
      <c r="AD5" s="4">
        <v>82853</v>
      </c>
      <c r="AE5" s="4">
        <v>105414</v>
      </c>
      <c r="AF5" s="4">
        <v>115002</v>
      </c>
      <c r="AG5" s="4">
        <v>168215</v>
      </c>
      <c r="AH5" s="4">
        <v>180851</v>
      </c>
      <c r="AI5">
        <v>31211</v>
      </c>
      <c r="AJ5">
        <v>36955</v>
      </c>
      <c r="AK5">
        <v>45148</v>
      </c>
      <c r="AL5">
        <v>51359</v>
      </c>
      <c r="AM5">
        <v>59484</v>
      </c>
      <c r="AN5">
        <v>84029</v>
      </c>
      <c r="AO5">
        <v>93628</v>
      </c>
      <c r="AP5">
        <f t="shared" si="0"/>
        <v>11.021428499985934</v>
      </c>
      <c r="AQ5">
        <f t="shared" si="1"/>
        <v>11.161877516896627</v>
      </c>
      <c r="AR5">
        <f t="shared" si="2"/>
        <v>11.324823232217247</v>
      </c>
      <c r="AS5">
        <f t="shared" si="3"/>
        <v>11.56565073359311</v>
      </c>
      <c r="AT5">
        <f t="shared" si="4"/>
        <v>11.652704798498508</v>
      </c>
      <c r="AU5">
        <f t="shared" si="5"/>
        <v>12.032998202092882</v>
      </c>
      <c r="AV5">
        <f t="shared" si="6"/>
        <v>12.105428766809247</v>
      </c>
      <c r="AW5">
        <f t="shared" si="7"/>
        <v>10.348525875764018</v>
      </c>
      <c r="AX5">
        <f t="shared" si="8"/>
        <v>10.517456235218987</v>
      </c>
      <c r="AY5">
        <f t="shared" si="9"/>
        <v>10.717701261075517</v>
      </c>
      <c r="AZ5">
        <f t="shared" si="10"/>
        <v>10.846595467769308</v>
      </c>
      <c r="BA5">
        <f t="shared" si="11"/>
        <v>10.993462647808574</v>
      </c>
      <c r="BB5">
        <f t="shared" si="12"/>
        <v>11.33891725633973</v>
      </c>
      <c r="BC5">
        <f t="shared" si="13"/>
        <v>11.447084763029794</v>
      </c>
      <c r="BD5">
        <f t="shared" si="14"/>
        <v>0.18403767902342122</v>
      </c>
      <c r="BE5">
        <f t="shared" si="15"/>
        <v>0.22170207008523882</v>
      </c>
      <c r="BF5">
        <f t="shared" si="16"/>
        <v>0.13756977053247099</v>
      </c>
      <c r="BG5">
        <f t="shared" si="17"/>
        <v>0.15820012071886136</v>
      </c>
      <c r="BH5">
        <f t="shared" si="18"/>
        <v>0.41263196826037252</v>
      </c>
      <c r="BI5">
        <f t="shared" si="19"/>
        <v>0.11423437146699354</v>
      </c>
      <c r="BJ5">
        <f t="shared" si="31"/>
        <v>0.20472933001455973</v>
      </c>
      <c r="BK5">
        <f t="shared" si="32"/>
        <v>9.8998683986078001E-2</v>
      </c>
      <c r="BL5">
        <f t="shared" si="20"/>
        <v>0.15079040721910708</v>
      </c>
      <c r="BM5">
        <f t="shared" si="21"/>
        <v>0.17697279636337809</v>
      </c>
      <c r="BN5">
        <f t="shared" si="22"/>
        <v>0.27230154611178836</v>
      </c>
      <c r="BO5">
        <f t="shared" si="23"/>
        <v>9.0955660538448405E-2</v>
      </c>
      <c r="BP5">
        <f t="shared" si="24"/>
        <v>0.46271369193579243</v>
      </c>
      <c r="BQ5">
        <f t="shared" si="25"/>
        <v>7.511815236453348E-2</v>
      </c>
      <c r="BR5">
        <f t="shared" si="33"/>
        <v>0.2048087090888413</v>
      </c>
      <c r="BS5">
        <f t="shared" si="34"/>
        <v>0.1320007799020651</v>
      </c>
      <c r="BT5">
        <v>0.31625330000000001</v>
      </c>
      <c r="BU5">
        <v>65620</v>
      </c>
      <c r="BV5">
        <v>56722</v>
      </c>
      <c r="BW5">
        <v>0.53636530000000004</v>
      </c>
      <c r="BX5">
        <v>62668</v>
      </c>
      <c r="BY5">
        <v>59674</v>
      </c>
      <c r="BZ5">
        <v>0.48776380000000003</v>
      </c>
      <c r="CA5">
        <v>61171</v>
      </c>
      <c r="CB5">
        <v>3912</v>
      </c>
      <c r="CC5">
        <v>2278</v>
      </c>
      <c r="CD5">
        <v>1634</v>
      </c>
      <c r="CE5">
        <v>2073</v>
      </c>
      <c r="CF5">
        <v>1228</v>
      </c>
      <c r="CG5">
        <v>845</v>
      </c>
      <c r="CH5">
        <v>0.41420220000000002</v>
      </c>
      <c r="CI5">
        <v>0.40762179999999998</v>
      </c>
      <c r="CJ5">
        <v>0.41768919999999998</v>
      </c>
      <c r="CK5">
        <v>0.6536341</v>
      </c>
      <c r="CL5">
        <v>9.7840499999999997E-2</v>
      </c>
      <c r="CM5">
        <v>66574.39</v>
      </c>
    </row>
    <row r="6" spans="1:91" x14ac:dyDescent="0.35">
      <c r="A6" t="s">
        <v>64</v>
      </c>
      <c r="B6">
        <v>5</v>
      </c>
      <c r="C6">
        <f t="shared" si="26"/>
        <v>-0.45811999999999997</v>
      </c>
      <c r="D6">
        <v>-0.21640000000000001</v>
      </c>
      <c r="E6">
        <v>-0.48149999999999998</v>
      </c>
      <c r="F6">
        <v>-0.61439999999999995</v>
      </c>
      <c r="G6">
        <v>-0.21590000000000001</v>
      </c>
      <c r="H6">
        <v>-0.76239999999999997</v>
      </c>
      <c r="I6">
        <f t="shared" si="27"/>
        <v>5.2659999999999998E-2</v>
      </c>
      <c r="J6">
        <v>0.23810000000000001</v>
      </c>
      <c r="K6">
        <v>3.8E-3</v>
      </c>
      <c r="L6">
        <v>-0.1086</v>
      </c>
      <c r="M6">
        <v>0.32319999999999999</v>
      </c>
      <c r="N6">
        <v>-0.19320000000000001</v>
      </c>
      <c r="O6">
        <f t="shared" si="28"/>
        <v>0.29530000000000001</v>
      </c>
      <c r="P6">
        <v>0.47349999999999998</v>
      </c>
      <c r="Q6">
        <v>0.25</v>
      </c>
      <c r="R6">
        <v>0.13569999999999999</v>
      </c>
      <c r="S6">
        <v>0.56079999999999997</v>
      </c>
      <c r="T6">
        <v>5.6500000000000002E-2</v>
      </c>
      <c r="U6">
        <f t="shared" si="29"/>
        <v>-0.10346</v>
      </c>
      <c r="V6">
        <v>9.4200000000000006E-2</v>
      </c>
      <c r="W6">
        <v>-0.14829999999999999</v>
      </c>
      <c r="X6">
        <v>-0.26450000000000001</v>
      </c>
      <c r="Y6">
        <v>0.1633</v>
      </c>
      <c r="Z6">
        <v>-0.36199999999999999</v>
      </c>
      <c r="AA6">
        <f t="shared" si="30"/>
        <v>11.55000928120009</v>
      </c>
      <c r="AB6" s="4">
        <v>103778</v>
      </c>
      <c r="AC6" s="4">
        <v>106218</v>
      </c>
      <c r="AD6" s="4">
        <v>145830</v>
      </c>
      <c r="AE6" s="4">
        <v>183032</v>
      </c>
      <c r="AF6" s="4">
        <v>216361</v>
      </c>
      <c r="AG6" s="4">
        <v>279767</v>
      </c>
      <c r="AH6" s="4">
        <v>288458</v>
      </c>
      <c r="AI6">
        <v>58408</v>
      </c>
      <c r="AJ6">
        <v>57040</v>
      </c>
      <c r="AK6">
        <v>81093</v>
      </c>
      <c r="AL6">
        <v>91869</v>
      </c>
      <c r="AM6">
        <v>113330</v>
      </c>
      <c r="AN6">
        <v>144890</v>
      </c>
      <c r="AO6">
        <v>156749</v>
      </c>
      <c r="AP6">
        <f t="shared" si="0"/>
        <v>11.55000928120009</v>
      </c>
      <c r="AQ6">
        <f t="shared" si="1"/>
        <v>11.573248864953333</v>
      </c>
      <c r="AR6">
        <f t="shared" si="2"/>
        <v>11.890196838707611</v>
      </c>
      <c r="AS6">
        <f t="shared" si="3"/>
        <v>12.117416279924717</v>
      </c>
      <c r="AT6">
        <f t="shared" si="4"/>
        <v>12.284703587901101</v>
      </c>
      <c r="AU6">
        <f t="shared" si="5"/>
        <v>12.541712392871181</v>
      </c>
      <c r="AV6">
        <f t="shared" si="6"/>
        <v>12.572304773743154</v>
      </c>
      <c r="AW6">
        <f t="shared" si="7"/>
        <v>10.975208145735921</v>
      </c>
      <c r="AX6">
        <f t="shared" si="8"/>
        <v>10.951508055088178</v>
      </c>
      <c r="AY6">
        <f t="shared" si="9"/>
        <v>11.303351923184717</v>
      </c>
      <c r="AZ6">
        <f t="shared" si="10"/>
        <v>11.428118928260151</v>
      </c>
      <c r="BA6">
        <f t="shared" si="11"/>
        <v>11.638059195726994</v>
      </c>
      <c r="BB6">
        <f t="shared" si="12"/>
        <v>11.883730112814767</v>
      </c>
      <c r="BC6">
        <f t="shared" si="13"/>
        <v>11.96240107888949</v>
      </c>
      <c r="BD6">
        <f t="shared" si="14"/>
        <v>-2.3421449116559374E-2</v>
      </c>
      <c r="BE6">
        <f t="shared" si="15"/>
        <v>0.42168653576437587</v>
      </c>
      <c r="BF6">
        <f t="shared" si="16"/>
        <v>0.13288446598350043</v>
      </c>
      <c r="BG6">
        <f t="shared" si="17"/>
        <v>0.23360437144194451</v>
      </c>
      <c r="BH6">
        <f t="shared" si="18"/>
        <v>0.2784787787876114</v>
      </c>
      <c r="BI6">
        <f t="shared" si="19"/>
        <v>8.1848298709365719E-2</v>
      </c>
      <c r="BJ6">
        <f t="shared" si="31"/>
        <v>0.18751350026170641</v>
      </c>
      <c r="BK6">
        <f t="shared" si="32"/>
        <v>0.14368894641693977</v>
      </c>
      <c r="BL6">
        <f t="shared" si="20"/>
        <v>2.3511726955616798E-2</v>
      </c>
      <c r="BM6">
        <f t="shared" si="21"/>
        <v>0.37293114161441565</v>
      </c>
      <c r="BN6">
        <f t="shared" si="22"/>
        <v>0.25510525954878971</v>
      </c>
      <c r="BO6">
        <f t="shared" si="23"/>
        <v>0.1820938415140522</v>
      </c>
      <c r="BP6">
        <f t="shared" si="24"/>
        <v>0.29305651203312982</v>
      </c>
      <c r="BQ6">
        <f t="shared" si="25"/>
        <v>3.1065136345601877E-2</v>
      </c>
      <c r="BR6">
        <f t="shared" si="33"/>
        <v>0.19296060300193432</v>
      </c>
      <c r="BS6">
        <f t="shared" si="34"/>
        <v>0.12994338147377951</v>
      </c>
      <c r="BT6">
        <v>0.41098299999999999</v>
      </c>
      <c r="BU6">
        <v>112890</v>
      </c>
      <c r="BV6">
        <v>94666</v>
      </c>
      <c r="BW6">
        <v>0.54390139999999998</v>
      </c>
      <c r="BX6">
        <v>107624</v>
      </c>
      <c r="BY6">
        <v>99932</v>
      </c>
      <c r="BZ6">
        <v>0.48147000000000001</v>
      </c>
      <c r="CA6">
        <v>103778</v>
      </c>
      <c r="CB6">
        <v>5946</v>
      </c>
      <c r="CC6">
        <v>3287</v>
      </c>
      <c r="CD6">
        <v>2659</v>
      </c>
      <c r="CE6">
        <v>3633</v>
      </c>
      <c r="CF6">
        <v>1953</v>
      </c>
      <c r="CG6">
        <v>1680</v>
      </c>
      <c r="CH6">
        <v>0.45296999999999998</v>
      </c>
      <c r="CI6">
        <v>0.4624277</v>
      </c>
      <c r="CJ6">
        <v>0.44719140000000002</v>
      </c>
      <c r="CK6">
        <v>0.62073279999999997</v>
      </c>
      <c r="CL6">
        <v>9.2302800000000004E-2</v>
      </c>
      <c r="CM6">
        <v>55935.19</v>
      </c>
    </row>
    <row r="7" spans="1:91" x14ac:dyDescent="0.35">
      <c r="A7" t="s">
        <v>8</v>
      </c>
      <c r="B7">
        <v>6</v>
      </c>
      <c r="C7">
        <f t="shared" si="26"/>
        <v>-0.53746000000000005</v>
      </c>
      <c r="D7">
        <v>-0.36620000000000003</v>
      </c>
      <c r="E7">
        <v>-0.52800000000000002</v>
      </c>
      <c r="F7">
        <v>-0.70520000000000005</v>
      </c>
      <c r="G7">
        <v>-0.47799999999999998</v>
      </c>
      <c r="H7">
        <v>-0.6099</v>
      </c>
      <c r="I7">
        <f t="shared" si="27"/>
        <v>-6.2360000000000006E-2</v>
      </c>
      <c r="J7">
        <v>6.54E-2</v>
      </c>
      <c r="K7">
        <v>-6.2399999999999997E-2</v>
      </c>
      <c r="L7">
        <v>-0.22270000000000001</v>
      </c>
      <c r="M7">
        <v>2.18E-2</v>
      </c>
      <c r="N7">
        <v>-0.1139</v>
      </c>
      <c r="O7">
        <f t="shared" si="28"/>
        <v>0.14682000000000001</v>
      </c>
      <c r="P7">
        <v>0.27900000000000003</v>
      </c>
      <c r="Q7">
        <v>0.14990000000000001</v>
      </c>
      <c r="R7">
        <v>-1.38E-2</v>
      </c>
      <c r="S7">
        <v>0.22789999999999999</v>
      </c>
      <c r="T7">
        <v>9.11E-2</v>
      </c>
      <c r="U7">
        <f t="shared" si="29"/>
        <v>-0.20548000000000002</v>
      </c>
      <c r="V7">
        <v>-7.0300000000000001E-2</v>
      </c>
      <c r="W7">
        <v>-0.20449999999999999</v>
      </c>
      <c r="X7">
        <v>-0.3679</v>
      </c>
      <c r="Y7">
        <v>-0.1244</v>
      </c>
      <c r="Z7">
        <v>-0.26029999999999998</v>
      </c>
      <c r="AA7">
        <f t="shared" si="30"/>
        <v>11.151568147237766</v>
      </c>
      <c r="AB7" s="4">
        <v>69673</v>
      </c>
      <c r="AC7" s="4">
        <v>87317</v>
      </c>
      <c r="AD7" s="4">
        <v>90011</v>
      </c>
      <c r="AE7" s="4">
        <v>107546</v>
      </c>
      <c r="AF7" s="4">
        <v>115873</v>
      </c>
      <c r="AG7" s="4">
        <v>123478</v>
      </c>
      <c r="AH7" s="4">
        <v>131237</v>
      </c>
      <c r="AI7">
        <v>32949</v>
      </c>
      <c r="AJ7">
        <v>41932</v>
      </c>
      <c r="AK7">
        <v>44666</v>
      </c>
      <c r="AL7">
        <v>49044</v>
      </c>
      <c r="AM7">
        <v>53142</v>
      </c>
      <c r="AN7">
        <v>56557</v>
      </c>
      <c r="AO7">
        <v>60257</v>
      </c>
      <c r="AP7">
        <f t="shared" si="0"/>
        <v>11.151568147237766</v>
      </c>
      <c r="AQ7">
        <f t="shared" si="1"/>
        <v>11.377300453683397</v>
      </c>
      <c r="AR7">
        <f t="shared" si="2"/>
        <v>11.407687164066097</v>
      </c>
      <c r="AS7">
        <f t="shared" si="3"/>
        <v>11.585673942000517</v>
      </c>
      <c r="AT7">
        <f t="shared" si="4"/>
        <v>11.660250042740776</v>
      </c>
      <c r="AU7">
        <f t="shared" si="5"/>
        <v>11.723818281529951</v>
      </c>
      <c r="AV7">
        <f t="shared" si="6"/>
        <v>11.784760127929284</v>
      </c>
      <c r="AW7">
        <f t="shared" si="7"/>
        <v>10.402716190456456</v>
      </c>
      <c r="AX7">
        <f t="shared" si="8"/>
        <v>10.643804537572464</v>
      </c>
      <c r="AY7">
        <f t="shared" si="9"/>
        <v>10.70696786478042</v>
      </c>
      <c r="AZ7">
        <f t="shared" si="10"/>
        <v>10.800473133352277</v>
      </c>
      <c r="BA7">
        <f t="shared" si="11"/>
        <v>10.880722855037638</v>
      </c>
      <c r="BB7">
        <f t="shared" si="12"/>
        <v>10.943004258145342</v>
      </c>
      <c r="BC7">
        <f t="shared" si="13"/>
        <v>11.006374027176843</v>
      </c>
      <c r="BD7">
        <f t="shared" si="14"/>
        <v>0.27263346383805276</v>
      </c>
      <c r="BE7">
        <f t="shared" si="15"/>
        <v>6.5200801297338545E-2</v>
      </c>
      <c r="BF7">
        <f t="shared" si="16"/>
        <v>9.8016388304303051E-2</v>
      </c>
      <c r="BG7">
        <f t="shared" si="17"/>
        <v>8.3557621727428436E-2</v>
      </c>
      <c r="BH7">
        <f t="shared" si="18"/>
        <v>6.4261789168642502E-2</v>
      </c>
      <c r="BI7">
        <f t="shared" si="19"/>
        <v>6.5420725993245749E-2</v>
      </c>
      <c r="BJ7">
        <f t="shared" si="31"/>
        <v>0.10818179838816851</v>
      </c>
      <c r="BK7">
        <f t="shared" si="32"/>
        <v>7.4564154190381746E-2</v>
      </c>
      <c r="BL7">
        <f t="shared" si="20"/>
        <v>0.25324013606418555</v>
      </c>
      <c r="BM7">
        <f t="shared" si="21"/>
        <v>3.0853098480250123E-2</v>
      </c>
      <c r="BN7">
        <f t="shared" si="22"/>
        <v>0.19480952328048795</v>
      </c>
      <c r="BO7">
        <f t="shared" si="23"/>
        <v>7.74273334201179E-2</v>
      </c>
      <c r="BP7">
        <f t="shared" si="24"/>
        <v>6.5632200771534352E-2</v>
      </c>
      <c r="BQ7">
        <f t="shared" si="25"/>
        <v>6.2837104585432221E-2</v>
      </c>
      <c r="BR7">
        <f t="shared" si="33"/>
        <v>0.11413323276700134</v>
      </c>
      <c r="BS7">
        <f t="shared" si="34"/>
        <v>8.0752648130651403E-2</v>
      </c>
      <c r="BT7">
        <v>0.2333373</v>
      </c>
      <c r="BU7">
        <v>39970</v>
      </c>
      <c r="BV7">
        <v>29703</v>
      </c>
      <c r="BW7">
        <v>0.57367990000000002</v>
      </c>
      <c r="BX7">
        <v>39186</v>
      </c>
      <c r="BY7">
        <v>30487</v>
      </c>
      <c r="BZ7">
        <v>0.43757269999999998</v>
      </c>
      <c r="CA7">
        <v>69673</v>
      </c>
      <c r="CB7">
        <v>5094</v>
      </c>
      <c r="CC7">
        <v>2621</v>
      </c>
      <c r="CD7">
        <v>2473</v>
      </c>
      <c r="CE7">
        <v>4346</v>
      </c>
      <c r="CF7">
        <v>2504</v>
      </c>
      <c r="CG7">
        <v>1842</v>
      </c>
      <c r="CH7">
        <v>0.45709749999999999</v>
      </c>
      <c r="CI7">
        <v>0.42383799999999999</v>
      </c>
      <c r="CJ7">
        <v>0.48547309999999999</v>
      </c>
      <c r="CK7">
        <v>0.53961870000000001</v>
      </c>
      <c r="CL7">
        <v>0.1354901</v>
      </c>
      <c r="CM7">
        <v>40859.96</v>
      </c>
    </row>
    <row r="8" spans="1:91" x14ac:dyDescent="0.35">
      <c r="A8" t="s">
        <v>9</v>
      </c>
      <c r="B8">
        <v>7</v>
      </c>
      <c r="C8">
        <f t="shared" si="26"/>
        <v>-0.53910000000000002</v>
      </c>
      <c r="D8">
        <v>-0.48349999999999999</v>
      </c>
      <c r="E8">
        <v>-0.62490000000000001</v>
      </c>
      <c r="F8">
        <v>-0.70630000000000004</v>
      </c>
      <c r="G8">
        <v>-0.17249999999999999</v>
      </c>
      <c r="H8">
        <v>-0.70830000000000004</v>
      </c>
      <c r="I8">
        <f t="shared" si="27"/>
        <v>2.1399999999999999E-2</v>
      </c>
      <c r="J8">
        <v>2.7699999999999999E-2</v>
      </c>
      <c r="K8">
        <v>-8.7499999999999994E-2</v>
      </c>
      <c r="L8">
        <v>-0.1517</v>
      </c>
      <c r="M8">
        <v>0.41289999999999999</v>
      </c>
      <c r="N8">
        <v>-9.4399999999999998E-2</v>
      </c>
      <c r="O8">
        <f t="shared" si="28"/>
        <v>0.2762</v>
      </c>
      <c r="P8">
        <v>0.28589999999999999</v>
      </c>
      <c r="Q8">
        <v>0.16839999999999999</v>
      </c>
      <c r="R8">
        <v>0.1007</v>
      </c>
      <c r="S8">
        <v>0.65749999999999997</v>
      </c>
      <c r="T8">
        <v>0.16850000000000001</v>
      </c>
      <c r="U8">
        <f t="shared" si="29"/>
        <v>-0.14600000000000002</v>
      </c>
      <c r="V8">
        <v>-0.1305</v>
      </c>
      <c r="W8">
        <v>-0.25069999999999998</v>
      </c>
      <c r="X8">
        <v>-0.318</v>
      </c>
      <c r="Y8">
        <v>0.2432</v>
      </c>
      <c r="Z8">
        <v>-0.27400000000000002</v>
      </c>
      <c r="AA8">
        <f t="shared" si="30"/>
        <v>11.830127503958002</v>
      </c>
      <c r="AB8" s="4">
        <v>137328</v>
      </c>
      <c r="AC8" s="4">
        <v>154093</v>
      </c>
      <c r="AD8" s="4">
        <v>182552</v>
      </c>
      <c r="AE8" s="4">
        <v>206874</v>
      </c>
      <c r="AF8" s="4">
        <v>221578</v>
      </c>
      <c r="AG8" s="4">
        <v>328945</v>
      </c>
      <c r="AH8" s="4">
        <v>357048</v>
      </c>
      <c r="AI8">
        <v>64025</v>
      </c>
      <c r="AJ8">
        <v>72131</v>
      </c>
      <c r="AK8">
        <v>86119</v>
      </c>
      <c r="AL8">
        <v>90007</v>
      </c>
      <c r="AM8">
        <v>99304</v>
      </c>
      <c r="AN8">
        <v>145474</v>
      </c>
      <c r="AO8">
        <v>162940</v>
      </c>
      <c r="AP8">
        <f t="shared" si="0"/>
        <v>11.830127503958002</v>
      </c>
      <c r="AQ8">
        <f t="shared" si="1"/>
        <v>11.945311595227789</v>
      </c>
      <c r="AR8">
        <f t="shared" si="2"/>
        <v>12.114790342926259</v>
      </c>
      <c r="AS8">
        <f t="shared" si="3"/>
        <v>12.239865191264924</v>
      </c>
      <c r="AT8">
        <f t="shared" si="4"/>
        <v>12.308529950948541</v>
      </c>
      <c r="AU8">
        <f t="shared" si="5"/>
        <v>12.703645842520224</v>
      </c>
      <c r="AV8">
        <f t="shared" si="6"/>
        <v>12.785625505505189</v>
      </c>
      <c r="AW8">
        <f t="shared" si="7"/>
        <v>11.067028911067727</v>
      </c>
      <c r="AX8">
        <f t="shared" si="8"/>
        <v>11.186239189258542</v>
      </c>
      <c r="AY8">
        <f t="shared" si="9"/>
        <v>11.363485339706285</v>
      </c>
      <c r="AZ8">
        <f t="shared" si="10"/>
        <v>11.407642724065646</v>
      </c>
      <c r="BA8">
        <f t="shared" si="11"/>
        <v>11.505941131195783</v>
      </c>
      <c r="BB8">
        <f t="shared" si="12"/>
        <v>11.887752655467905</v>
      </c>
      <c r="BC8">
        <f t="shared" si="13"/>
        <v>12.001137313864632</v>
      </c>
      <c r="BD8">
        <f t="shared" si="14"/>
        <v>0.12660679422100743</v>
      </c>
      <c r="BE8">
        <f t="shared" si="15"/>
        <v>0.19392494211919978</v>
      </c>
      <c r="BF8">
        <f t="shared" si="16"/>
        <v>4.5146831709611118E-2</v>
      </c>
      <c r="BG8">
        <f t="shared" si="17"/>
        <v>0.10329196618040819</v>
      </c>
      <c r="BH8">
        <f t="shared" si="18"/>
        <v>0.46493595424152101</v>
      </c>
      <c r="BI8">
        <f t="shared" si="19"/>
        <v>0.1200626916149965</v>
      </c>
      <c r="BJ8">
        <f t="shared" si="31"/>
        <v>0.17566153001445736</v>
      </c>
      <c r="BK8">
        <f t="shared" si="32"/>
        <v>0.13649315178906529</v>
      </c>
      <c r="BL8">
        <f t="shared" si="20"/>
        <v>0.12207998368868694</v>
      </c>
      <c r="BM8">
        <f t="shared" si="21"/>
        <v>0.1846871694366389</v>
      </c>
      <c r="BN8">
        <f t="shared" si="22"/>
        <v>0.13323327052018055</v>
      </c>
      <c r="BO8">
        <f t="shared" si="23"/>
        <v>7.1077080735133469E-2</v>
      </c>
      <c r="BP8">
        <f t="shared" si="24"/>
        <v>0.48455622850644015</v>
      </c>
      <c r="BQ8">
        <f t="shared" si="25"/>
        <v>8.5433735122892887E-2</v>
      </c>
      <c r="BR8">
        <f t="shared" si="33"/>
        <v>0.1801779113349955</v>
      </c>
      <c r="BS8">
        <f t="shared" si="34"/>
        <v>0.14090488046578631</v>
      </c>
      <c r="BT8">
        <v>0.14241239999999999</v>
      </c>
      <c r="BU8">
        <v>79289</v>
      </c>
      <c r="BV8">
        <v>58039</v>
      </c>
      <c r="BW8">
        <v>0.57736949999999998</v>
      </c>
      <c r="BX8">
        <v>75707</v>
      </c>
      <c r="BY8">
        <v>61621</v>
      </c>
      <c r="BZ8">
        <v>0.448714</v>
      </c>
      <c r="CA8">
        <v>137328</v>
      </c>
      <c r="CB8">
        <v>11881</v>
      </c>
      <c r="CC8">
        <v>6713</v>
      </c>
      <c r="CD8">
        <v>5168</v>
      </c>
      <c r="CE8">
        <v>6345</v>
      </c>
      <c r="CF8">
        <v>3198</v>
      </c>
      <c r="CG8">
        <v>3147</v>
      </c>
      <c r="CH8">
        <v>0.45621640000000002</v>
      </c>
      <c r="CI8">
        <v>0.49598110000000001</v>
      </c>
      <c r="CJ8">
        <v>0.43498019999999998</v>
      </c>
      <c r="CK8">
        <v>0.65187099999999998</v>
      </c>
      <c r="CL8">
        <v>0.13029460000000001</v>
      </c>
      <c r="CM8">
        <v>28770.69</v>
      </c>
    </row>
    <row r="9" spans="1:91" x14ac:dyDescent="0.35">
      <c r="A9" t="s">
        <v>73</v>
      </c>
      <c r="C9">
        <f t="shared" si="26"/>
        <v>-0.45054</v>
      </c>
      <c r="D9">
        <v>-0.36030000000000001</v>
      </c>
      <c r="E9">
        <v>-0.20319999999999999</v>
      </c>
      <c r="F9">
        <v>-0.6502</v>
      </c>
      <c r="G9">
        <v>-0.41889999999999999</v>
      </c>
      <c r="H9">
        <v>-0.62009999999999998</v>
      </c>
      <c r="I9">
        <f t="shared" si="27"/>
        <v>2.0279999999999999E-2</v>
      </c>
      <c r="J9">
        <v>6.1800000000000001E-2</v>
      </c>
      <c r="K9">
        <v>0.23760000000000001</v>
      </c>
      <c r="L9">
        <v>-0.17510000000000001</v>
      </c>
      <c r="M9">
        <v>8.14E-2</v>
      </c>
      <c r="N9">
        <v>-0.1043</v>
      </c>
      <c r="O9">
        <f t="shared" si="28"/>
        <v>0.23092000000000001</v>
      </c>
      <c r="P9">
        <v>0.26390000000000002</v>
      </c>
      <c r="Q9">
        <v>0.4471</v>
      </c>
      <c r="R9">
        <v>4.41E-2</v>
      </c>
      <c r="S9">
        <v>0.29330000000000001</v>
      </c>
      <c r="T9">
        <v>0.1062</v>
      </c>
      <c r="U9">
        <f t="shared" si="29"/>
        <v>-0.12218</v>
      </c>
      <c r="V9">
        <v>-6.9099999999999995E-2</v>
      </c>
      <c r="W9">
        <v>0.10100000000000001</v>
      </c>
      <c r="X9">
        <v>-0.32050000000000001</v>
      </c>
      <c r="Y9">
        <v>-6.6500000000000004E-2</v>
      </c>
      <c r="Z9">
        <v>-0.25580000000000003</v>
      </c>
      <c r="AA9">
        <f t="shared" si="30"/>
        <v>10.611744995900427</v>
      </c>
      <c r="AB9" s="4">
        <v>40609</v>
      </c>
      <c r="AC9" s="4">
        <v>43091</v>
      </c>
      <c r="AD9" s="4">
        <v>49810</v>
      </c>
      <c r="AE9" s="4">
        <v>81168</v>
      </c>
      <c r="AF9" s="4">
        <v>94146</v>
      </c>
      <c r="AG9" s="4">
        <v>105912</v>
      </c>
      <c r="AH9" s="4">
        <v>123410</v>
      </c>
      <c r="AI9">
        <v>19299</v>
      </c>
      <c r="AJ9">
        <v>21565</v>
      </c>
      <c r="AK9">
        <v>23184</v>
      </c>
      <c r="AL9">
        <v>34691</v>
      </c>
      <c r="AM9">
        <v>41098</v>
      </c>
      <c r="AN9">
        <v>47438</v>
      </c>
      <c r="AO9">
        <v>55530</v>
      </c>
      <c r="AP9">
        <f t="shared" si="0"/>
        <v>10.611744995900427</v>
      </c>
      <c r="AQ9">
        <f t="shared" si="1"/>
        <v>10.671069437581259</v>
      </c>
      <c r="AR9">
        <f t="shared" si="2"/>
        <v>10.815971046067329</v>
      </c>
      <c r="AS9">
        <f t="shared" si="3"/>
        <v>11.304276359806471</v>
      </c>
      <c r="AT9">
        <f t="shared" si="4"/>
        <v>11.452602047787122</v>
      </c>
      <c r="AU9">
        <f t="shared" si="5"/>
        <v>11.570363839617492</v>
      </c>
      <c r="AV9">
        <f t="shared" si="6"/>
        <v>11.723267424447229</v>
      </c>
      <c r="AW9">
        <f t="shared" si="7"/>
        <v>9.8678085600791103</v>
      </c>
      <c r="AX9">
        <f t="shared" si="8"/>
        <v>9.9788269090819437</v>
      </c>
      <c r="AY9">
        <f t="shared" si="9"/>
        <v>10.051217664560463</v>
      </c>
      <c r="AZ9">
        <f t="shared" si="10"/>
        <v>10.454235566299538</v>
      </c>
      <c r="BA9">
        <f t="shared" si="11"/>
        <v>10.623714737499816</v>
      </c>
      <c r="BB9">
        <f t="shared" si="12"/>
        <v>10.767178874266891</v>
      </c>
      <c r="BC9">
        <f t="shared" si="13"/>
        <v>10.924678694235652</v>
      </c>
      <c r="BD9">
        <f t="shared" si="14"/>
        <v>0.11741541012487694</v>
      </c>
      <c r="BE9">
        <f t="shared" si="15"/>
        <v>7.5075353582193374E-2</v>
      </c>
      <c r="BF9">
        <f t="shared" si="16"/>
        <v>0.49633367839889581</v>
      </c>
      <c r="BG9">
        <f t="shared" si="17"/>
        <v>0.18468767115390158</v>
      </c>
      <c r="BH9">
        <f t="shared" si="18"/>
        <v>0.1542654143753954</v>
      </c>
      <c r="BI9">
        <f t="shared" si="19"/>
        <v>0.17058054724060878</v>
      </c>
      <c r="BJ9">
        <f t="shared" si="31"/>
        <v>0.19972634581264534</v>
      </c>
      <c r="BK9">
        <f t="shared" si="32"/>
        <v>0.13749618500089275</v>
      </c>
      <c r="BL9">
        <f t="shared" si="20"/>
        <v>6.1119456278164938E-2</v>
      </c>
      <c r="BM9">
        <f t="shared" si="21"/>
        <v>0.15592583138010258</v>
      </c>
      <c r="BN9">
        <f t="shared" si="22"/>
        <v>0.62955229873519369</v>
      </c>
      <c r="BO9">
        <f t="shared" si="23"/>
        <v>0.15989059727971613</v>
      </c>
      <c r="BP9">
        <f t="shared" si="24"/>
        <v>0.12497610094958894</v>
      </c>
      <c r="BQ9">
        <f t="shared" si="25"/>
        <v>0.16521262935267014</v>
      </c>
      <c r="BR9">
        <f t="shared" si="33"/>
        <v>0.21611281899590606</v>
      </c>
      <c r="BS9">
        <f t="shared" si="34"/>
        <v>0.18825306029765126</v>
      </c>
    </row>
    <row r="10" spans="1:91" x14ac:dyDescent="0.35">
      <c r="A10" t="s">
        <v>74</v>
      </c>
      <c r="C10">
        <f t="shared" si="26"/>
        <v>-0.3306</v>
      </c>
      <c r="D10">
        <v>-0.1525</v>
      </c>
      <c r="E10">
        <v>-0.28960000000000002</v>
      </c>
      <c r="F10">
        <v>-0.39450000000000002</v>
      </c>
      <c r="G10">
        <v>-0.22459999999999999</v>
      </c>
      <c r="H10">
        <v>-0.59179999999999999</v>
      </c>
      <c r="I10">
        <f t="shared" si="27"/>
        <v>0.16536000000000001</v>
      </c>
      <c r="J10">
        <v>0.2722</v>
      </c>
      <c r="K10">
        <v>0.1729</v>
      </c>
      <c r="L10">
        <v>9.7199999999999995E-2</v>
      </c>
      <c r="M10">
        <v>0.31180000000000002</v>
      </c>
      <c r="N10">
        <v>-2.7300000000000001E-2</v>
      </c>
      <c r="O10">
        <f t="shared" si="28"/>
        <v>0.35733999999999999</v>
      </c>
      <c r="P10">
        <v>0.44869999999999999</v>
      </c>
      <c r="Q10">
        <v>0.35809999999999997</v>
      </c>
      <c r="R10">
        <v>0.29039999999999999</v>
      </c>
      <c r="S10">
        <v>0.50829999999999997</v>
      </c>
      <c r="T10">
        <v>0.1812</v>
      </c>
      <c r="U10">
        <f t="shared" si="29"/>
        <v>2.1700000000000007E-2</v>
      </c>
      <c r="V10">
        <v>0.14530000000000001</v>
      </c>
      <c r="W10">
        <v>3.6900000000000002E-2</v>
      </c>
      <c r="X10">
        <v>-4.65E-2</v>
      </c>
      <c r="Y10">
        <v>0.16020000000000001</v>
      </c>
      <c r="Z10">
        <v>-0.18740000000000001</v>
      </c>
      <c r="AA10">
        <f t="shared" si="30"/>
        <v>10.149096848566002</v>
      </c>
      <c r="AB10" s="4">
        <v>25568</v>
      </c>
      <c r="AC10" s="4">
        <v>33587</v>
      </c>
      <c r="AD10" s="4">
        <v>48627</v>
      </c>
      <c r="AE10" s="4">
        <v>65803</v>
      </c>
      <c r="AF10" s="4">
        <v>85692</v>
      </c>
      <c r="AG10" s="4">
        <v>109888</v>
      </c>
      <c r="AH10" s="4">
        <v>116917</v>
      </c>
      <c r="AI10">
        <v>10003</v>
      </c>
      <c r="AJ10">
        <v>12684</v>
      </c>
      <c r="AK10">
        <v>18922</v>
      </c>
      <c r="AL10">
        <v>24351</v>
      </c>
      <c r="AM10">
        <v>32571</v>
      </c>
      <c r="AN10">
        <v>43066</v>
      </c>
      <c r="AO10">
        <v>46395</v>
      </c>
      <c r="AP10">
        <f t="shared" si="0"/>
        <v>10.149096848566002</v>
      </c>
      <c r="AQ10">
        <f t="shared" si="1"/>
        <v>10.421894366322432</v>
      </c>
      <c r="AR10">
        <f t="shared" si="2"/>
        <v>10.791934211180285</v>
      </c>
      <c r="AS10">
        <f t="shared" si="3"/>
        <v>11.094420708979261</v>
      </c>
      <c r="AT10">
        <f t="shared" si="4"/>
        <v>11.358514751337111</v>
      </c>
      <c r="AU10">
        <f t="shared" si="5"/>
        <v>11.607216944257148</v>
      </c>
      <c r="AV10">
        <f t="shared" si="6"/>
        <v>11.669219560326033</v>
      </c>
      <c r="AW10">
        <f t="shared" si="7"/>
        <v>9.21064032698518</v>
      </c>
      <c r="AX10">
        <f t="shared" si="8"/>
        <v>9.4480966356582385</v>
      </c>
      <c r="AY10">
        <f t="shared" si="9"/>
        <v>9.8480805452643896</v>
      </c>
      <c r="AZ10">
        <f t="shared" si="10"/>
        <v>10.100328195429285</v>
      </c>
      <c r="BA10">
        <f t="shared" si="11"/>
        <v>10.391177600899962</v>
      </c>
      <c r="BB10">
        <f t="shared" si="12"/>
        <v>10.670489101666554</v>
      </c>
      <c r="BC10">
        <f t="shared" si="13"/>
        <v>10.744946973787279</v>
      </c>
      <c r="BD10">
        <f t="shared" si="14"/>
        <v>0.26801959412176346</v>
      </c>
      <c r="BE10">
        <f t="shared" si="15"/>
        <v>0.49180069378744873</v>
      </c>
      <c r="BF10">
        <f t="shared" si="16"/>
        <v>0.28691470246274176</v>
      </c>
      <c r="BG10">
        <f t="shared" si="17"/>
        <v>0.3375631390907971</v>
      </c>
      <c r="BH10">
        <f t="shared" si="18"/>
        <v>0.32221915200638607</v>
      </c>
      <c r="BI10">
        <f t="shared" si="19"/>
        <v>7.7299958203687361E-2</v>
      </c>
      <c r="BJ10">
        <f t="shared" si="31"/>
        <v>0.29730287327880406</v>
      </c>
      <c r="BK10">
        <f t="shared" si="32"/>
        <v>0.12209137241163392</v>
      </c>
      <c r="BL10">
        <f t="shared" si="20"/>
        <v>0.31363423028785981</v>
      </c>
      <c r="BM10">
        <f t="shared" si="21"/>
        <v>0.44779230059249114</v>
      </c>
      <c r="BN10">
        <f t="shared" si="22"/>
        <v>0.35321940485738373</v>
      </c>
      <c r="BO10">
        <f t="shared" si="23"/>
        <v>0.30225065726486633</v>
      </c>
      <c r="BP10">
        <f t="shared" si="24"/>
        <v>0.28236008028754145</v>
      </c>
      <c r="BQ10">
        <f t="shared" si="25"/>
        <v>6.3965128130460111E-2</v>
      </c>
      <c r="BR10">
        <f t="shared" si="33"/>
        <v>0.29387030023676713</v>
      </c>
      <c r="BS10">
        <f t="shared" si="34"/>
        <v>0.11594827514332225</v>
      </c>
    </row>
    <row r="11" spans="1:91" x14ac:dyDescent="0.35">
      <c r="A11" t="s">
        <v>65</v>
      </c>
      <c r="B11">
        <v>8</v>
      </c>
      <c r="C11">
        <f t="shared" si="26"/>
        <v>-0.40076000000000001</v>
      </c>
      <c r="D11">
        <v>8.8999999999999996E-2</v>
      </c>
      <c r="E11">
        <v>-0.47320000000000001</v>
      </c>
      <c r="F11">
        <v>-0.5373</v>
      </c>
      <c r="G11">
        <v>-0.36870000000000003</v>
      </c>
      <c r="H11">
        <v>-0.71360000000000001</v>
      </c>
      <c r="I11">
        <f t="shared" si="27"/>
        <v>7.5879999999999989E-2</v>
      </c>
      <c r="J11">
        <v>0.49049999999999999</v>
      </c>
      <c r="K11">
        <v>3.0599999999999999E-2</v>
      </c>
      <c r="L11">
        <v>-7.2499999999999995E-2</v>
      </c>
      <c r="M11">
        <v>0.12909999999999999</v>
      </c>
      <c r="N11">
        <v>-0.1983</v>
      </c>
      <c r="O11">
        <f t="shared" si="28"/>
        <v>0.26236000000000004</v>
      </c>
      <c r="P11">
        <v>0.66820000000000002</v>
      </c>
      <c r="Q11">
        <v>0.17369999999999999</v>
      </c>
      <c r="R11">
        <v>0.13150000000000001</v>
      </c>
      <c r="S11">
        <v>0.33040000000000003</v>
      </c>
      <c r="T11">
        <v>8.0000000000000002E-3</v>
      </c>
      <c r="U11">
        <f t="shared" si="29"/>
        <v>-7.533999999999999E-2</v>
      </c>
      <c r="V11">
        <v>0.3669</v>
      </c>
      <c r="W11">
        <v>-0.16539999999999999</v>
      </c>
      <c r="X11">
        <v>-0.21279999999999999</v>
      </c>
      <c r="Y11">
        <v>-1.61E-2</v>
      </c>
      <c r="Z11">
        <v>-0.3493</v>
      </c>
      <c r="AA11">
        <f t="shared" si="30"/>
        <v>10.421745488119415</v>
      </c>
      <c r="AB11" s="4">
        <v>33582</v>
      </c>
      <c r="AC11" s="4">
        <v>37014</v>
      </c>
      <c r="AD11" s="4">
        <v>65510</v>
      </c>
      <c r="AE11" s="4">
        <v>73630</v>
      </c>
      <c r="AF11" s="4">
        <v>89832</v>
      </c>
      <c r="AG11" s="4">
        <v>104936</v>
      </c>
      <c r="AH11" s="4">
        <v>101553</v>
      </c>
      <c r="AI11">
        <v>18058</v>
      </c>
      <c r="AJ11">
        <v>20320</v>
      </c>
      <c r="AK11">
        <v>35123</v>
      </c>
      <c r="AL11">
        <v>36754</v>
      </c>
      <c r="AM11">
        <v>47506</v>
      </c>
      <c r="AN11">
        <v>53490</v>
      </c>
      <c r="AO11">
        <v>54646</v>
      </c>
      <c r="AP11">
        <f t="shared" si="0"/>
        <v>10.421745488119415</v>
      </c>
      <c r="AQ11">
        <f t="shared" si="1"/>
        <v>10.519051498437694</v>
      </c>
      <c r="AR11">
        <f t="shared" si="2"/>
        <v>11.089958081725921</v>
      </c>
      <c r="AS11">
        <f t="shared" si="3"/>
        <v>11.206807830362763</v>
      </c>
      <c r="AT11">
        <f t="shared" si="4"/>
        <v>11.405696538252375</v>
      </c>
      <c r="AU11">
        <f t="shared" si="5"/>
        <v>11.561105919494981</v>
      </c>
      <c r="AV11">
        <f t="shared" si="6"/>
        <v>11.528336108669661</v>
      </c>
      <c r="AW11">
        <f t="shared" si="7"/>
        <v>9.8013440788674249</v>
      </c>
      <c r="AX11">
        <f t="shared" si="8"/>
        <v>9.9193609016924178</v>
      </c>
      <c r="AY11">
        <f t="shared" si="9"/>
        <v>10.466611465513152</v>
      </c>
      <c r="AZ11">
        <f t="shared" si="10"/>
        <v>10.51200234225537</v>
      </c>
      <c r="BA11">
        <f t="shared" si="11"/>
        <v>10.768611297835038</v>
      </c>
      <c r="BB11">
        <f t="shared" si="12"/>
        <v>10.887249999525295</v>
      </c>
      <c r="BC11">
        <f t="shared" si="13"/>
        <v>10.908631297879282</v>
      </c>
      <c r="BD11">
        <f t="shared" si="14"/>
        <v>0.12526304131133015</v>
      </c>
      <c r="BE11">
        <f t="shared" si="15"/>
        <v>0.72849409448818903</v>
      </c>
      <c r="BF11">
        <f t="shared" si="16"/>
        <v>4.6436807789767387E-2</v>
      </c>
      <c r="BG11">
        <f t="shared" si="17"/>
        <v>0.29253958752788811</v>
      </c>
      <c r="BH11">
        <f t="shared" si="18"/>
        <v>0.12596303624805288</v>
      </c>
      <c r="BI11">
        <f t="shared" si="19"/>
        <v>2.1611516171246962E-2</v>
      </c>
      <c r="BJ11">
        <f t="shared" si="31"/>
        <v>0.22338468058941241</v>
      </c>
      <c r="BK11">
        <f t="shared" si="32"/>
        <v>0.24188830535713055</v>
      </c>
      <c r="BL11">
        <f t="shared" si="20"/>
        <v>0.1021976058602823</v>
      </c>
      <c r="BM11">
        <f t="shared" si="21"/>
        <v>0.76987085967471769</v>
      </c>
      <c r="BN11">
        <f t="shared" si="22"/>
        <v>0.12395054190199969</v>
      </c>
      <c r="BO11">
        <f t="shared" si="23"/>
        <v>0.22004617683009642</v>
      </c>
      <c r="BP11">
        <f t="shared" si="24"/>
        <v>0.16813607623118709</v>
      </c>
      <c r="BQ11">
        <f t="shared" si="25"/>
        <v>-3.2238697872989254E-2</v>
      </c>
      <c r="BR11">
        <f t="shared" si="33"/>
        <v>0.22532709377088236</v>
      </c>
      <c r="BS11">
        <f t="shared" si="34"/>
        <v>0.2554749911579009</v>
      </c>
      <c r="BT11">
        <v>0.26602290000000001</v>
      </c>
      <c r="BU11">
        <v>37774</v>
      </c>
      <c r="BV11">
        <v>29390</v>
      </c>
      <c r="BW11">
        <v>0.56241439999999998</v>
      </c>
      <c r="BX11">
        <v>34960</v>
      </c>
      <c r="BY11">
        <v>32204</v>
      </c>
      <c r="BZ11">
        <v>0.4794831</v>
      </c>
      <c r="CA11">
        <v>33582</v>
      </c>
      <c r="CB11">
        <v>4245</v>
      </c>
      <c r="CC11">
        <v>2197</v>
      </c>
      <c r="CD11">
        <v>2048</v>
      </c>
      <c r="CE11">
        <v>1977</v>
      </c>
      <c r="CF11">
        <v>1085</v>
      </c>
      <c r="CG11">
        <v>892</v>
      </c>
      <c r="CH11">
        <v>0.47251690000000002</v>
      </c>
      <c r="CI11">
        <v>0.4511887</v>
      </c>
      <c r="CJ11">
        <v>0.48244989999999999</v>
      </c>
      <c r="CK11">
        <v>0.68225650000000004</v>
      </c>
      <c r="CL11">
        <v>0.13009660000000001</v>
      </c>
      <c r="CM11">
        <v>62383.23</v>
      </c>
    </row>
    <row r="12" spans="1:91" x14ac:dyDescent="0.35">
      <c r="A12" t="s">
        <v>66</v>
      </c>
      <c r="B12">
        <v>9</v>
      </c>
      <c r="C12">
        <f t="shared" si="26"/>
        <v>-0.38512000000000002</v>
      </c>
      <c r="D12">
        <v>0.16389999999999999</v>
      </c>
      <c r="E12">
        <v>-0.50570000000000004</v>
      </c>
      <c r="F12">
        <v>-0.54649999999999999</v>
      </c>
      <c r="G12">
        <v>-0.39650000000000002</v>
      </c>
      <c r="H12">
        <v>-0.64080000000000004</v>
      </c>
      <c r="I12">
        <f t="shared" si="27"/>
        <v>8.2439999999999999E-2</v>
      </c>
      <c r="J12">
        <v>0.56069999999999998</v>
      </c>
      <c r="K12">
        <v>-5.1400000000000001E-2</v>
      </c>
      <c r="L12">
        <v>-7.5999999999999998E-2</v>
      </c>
      <c r="M12">
        <v>0.1072</v>
      </c>
      <c r="N12">
        <v>-0.1283</v>
      </c>
      <c r="O12">
        <f t="shared" si="28"/>
        <v>0.28064</v>
      </c>
      <c r="P12">
        <v>0.747</v>
      </c>
      <c r="Q12">
        <v>0.15340000000000001</v>
      </c>
      <c r="R12">
        <v>0.1258</v>
      </c>
      <c r="S12">
        <v>0.30420000000000003</v>
      </c>
      <c r="T12">
        <v>7.2800000000000004E-2</v>
      </c>
      <c r="U12">
        <f t="shared" si="29"/>
        <v>-5.6539999999999993E-2</v>
      </c>
      <c r="V12">
        <v>0.43680000000000002</v>
      </c>
      <c r="W12">
        <v>-0.18959999999999999</v>
      </c>
      <c r="X12">
        <v>-0.2172</v>
      </c>
      <c r="Y12">
        <v>-3.7499999999999999E-2</v>
      </c>
      <c r="Z12">
        <v>-0.2752</v>
      </c>
      <c r="AA12">
        <f t="shared" si="30"/>
        <v>10.337864004138712</v>
      </c>
      <c r="AB12" s="4">
        <v>30880</v>
      </c>
      <c r="AC12" s="4">
        <v>34877</v>
      </c>
      <c r="AD12" s="4">
        <v>70253</v>
      </c>
      <c r="AE12" s="4">
        <v>81841</v>
      </c>
      <c r="AF12" s="4">
        <v>95420</v>
      </c>
      <c r="AG12" s="4">
        <v>95047</v>
      </c>
      <c r="AH12" s="4">
        <v>107821</v>
      </c>
      <c r="AI12">
        <v>13922</v>
      </c>
      <c r="AJ12">
        <v>16128</v>
      </c>
      <c r="AK12">
        <v>34753</v>
      </c>
      <c r="AL12">
        <v>34031</v>
      </c>
      <c r="AM12">
        <v>47820</v>
      </c>
      <c r="AN12">
        <v>48197</v>
      </c>
      <c r="AO12">
        <v>55578</v>
      </c>
      <c r="AP12">
        <f t="shared" si="0"/>
        <v>10.337864004138712</v>
      </c>
      <c r="AQ12">
        <f t="shared" si="1"/>
        <v>10.459582865149603</v>
      </c>
      <c r="AR12">
        <f t="shared" si="2"/>
        <v>11.15985829091051</v>
      </c>
      <c r="AS12">
        <f t="shared" si="3"/>
        <v>11.312533619514689</v>
      </c>
      <c r="AT12">
        <f t="shared" si="4"/>
        <v>11.466043479070098</v>
      </c>
      <c r="AU12">
        <f t="shared" si="5"/>
        <v>11.462126785082861</v>
      </c>
      <c r="AV12">
        <f t="shared" si="6"/>
        <v>11.58822772367977</v>
      </c>
      <c r="AW12">
        <f t="shared" si="7"/>
        <v>9.5412256017286126</v>
      </c>
      <c r="AX12">
        <f t="shared" si="8"/>
        <v>9.6883121708710949</v>
      </c>
      <c r="AY12">
        <f t="shared" si="9"/>
        <v>10.456021178201889</v>
      </c>
      <c r="AZ12">
        <f t="shared" si="10"/>
        <v>10.435027152899224</v>
      </c>
      <c r="BA12">
        <f t="shared" si="11"/>
        <v>10.775199241012317</v>
      </c>
      <c r="BB12">
        <f t="shared" si="12"/>
        <v>10.783052057437761</v>
      </c>
      <c r="BC12">
        <f t="shared" si="13"/>
        <v>10.925542718482083</v>
      </c>
      <c r="BD12">
        <f t="shared" si="14"/>
        <v>0.15845424507972991</v>
      </c>
      <c r="BE12">
        <f t="shared" si="15"/>
        <v>1.1548239087301588</v>
      </c>
      <c r="BF12">
        <f t="shared" si="16"/>
        <v>-2.0775184876125802E-2</v>
      </c>
      <c r="BG12">
        <f t="shared" si="17"/>
        <v>0.40518938614792394</v>
      </c>
      <c r="BH12">
        <f t="shared" si="18"/>
        <v>7.8837306566290257E-3</v>
      </c>
      <c r="BI12">
        <f t="shared" si="19"/>
        <v>0.15314231176214288</v>
      </c>
      <c r="BJ12">
        <f t="shared" si="31"/>
        <v>0.30978639958340981</v>
      </c>
      <c r="BK12">
        <f t="shared" si="32"/>
        <v>0.40229448077495944</v>
      </c>
      <c r="BL12">
        <f t="shared" si="20"/>
        <v>0.12943652849740933</v>
      </c>
      <c r="BM12">
        <f t="shared" si="21"/>
        <v>1.0143074232302089</v>
      </c>
      <c r="BN12">
        <f t="shared" si="22"/>
        <v>0.16494669266792877</v>
      </c>
      <c r="BO12">
        <f t="shared" si="23"/>
        <v>0.16591928251121077</v>
      </c>
      <c r="BP12">
        <f t="shared" si="24"/>
        <v>-3.909033745546007E-3</v>
      </c>
      <c r="BQ12">
        <f t="shared" si="25"/>
        <v>0.13439666691215923</v>
      </c>
      <c r="BR12">
        <f t="shared" si="33"/>
        <v>0.2675162600122285</v>
      </c>
      <c r="BS12">
        <f t="shared" si="34"/>
        <v>0.33887018946710512</v>
      </c>
      <c r="BT12">
        <v>0.1938588</v>
      </c>
      <c r="BU12">
        <v>33054</v>
      </c>
      <c r="BV12">
        <v>28706</v>
      </c>
      <c r="BW12">
        <v>0.53520080000000003</v>
      </c>
      <c r="BX12">
        <v>31206</v>
      </c>
      <c r="BY12">
        <v>30554</v>
      </c>
      <c r="BZ12">
        <v>0.49472149999999998</v>
      </c>
      <c r="CA12">
        <v>30880</v>
      </c>
      <c r="CB12">
        <v>2932</v>
      </c>
      <c r="CC12">
        <v>1624</v>
      </c>
      <c r="CD12">
        <v>1308</v>
      </c>
      <c r="CE12">
        <v>1101</v>
      </c>
      <c r="CF12">
        <v>627</v>
      </c>
      <c r="CG12">
        <v>474</v>
      </c>
      <c r="CH12">
        <v>0.44185469999999999</v>
      </c>
      <c r="CI12">
        <v>0.4305177</v>
      </c>
      <c r="CJ12">
        <v>0.44611190000000001</v>
      </c>
      <c r="CK12">
        <v>0.72700220000000004</v>
      </c>
      <c r="CL12">
        <v>0.1306023</v>
      </c>
      <c r="CM12">
        <v>60600.59</v>
      </c>
    </row>
    <row r="13" spans="1:91" x14ac:dyDescent="0.35">
      <c r="A13" t="s">
        <v>75</v>
      </c>
      <c r="B13">
        <v>10</v>
      </c>
      <c r="C13">
        <f t="shared" si="26"/>
        <v>-0.46688000000000002</v>
      </c>
      <c r="D13">
        <v>-0.38009999999999999</v>
      </c>
      <c r="E13">
        <v>-0.50609999999999999</v>
      </c>
      <c r="F13">
        <v>-0.50690000000000002</v>
      </c>
      <c r="G13">
        <v>-0.48499999999999999</v>
      </c>
      <c r="H13">
        <v>-0.45629999999999998</v>
      </c>
      <c r="I13">
        <f t="shared" si="27"/>
        <v>8.2860000000000003E-2</v>
      </c>
      <c r="J13">
        <v>0.11020000000000001</v>
      </c>
      <c r="K13">
        <v>1.7000000000000001E-2</v>
      </c>
      <c r="L13">
        <v>4.1399999999999999E-2</v>
      </c>
      <c r="M13">
        <v>0.104</v>
      </c>
      <c r="N13">
        <v>0.14169999999999999</v>
      </c>
      <c r="O13">
        <f t="shared" si="28"/>
        <v>0.31087999999999993</v>
      </c>
      <c r="P13">
        <v>0.33679999999999999</v>
      </c>
      <c r="Q13">
        <v>0.24429999999999999</v>
      </c>
      <c r="R13">
        <v>0.26850000000000002</v>
      </c>
      <c r="S13">
        <v>0.33289999999999997</v>
      </c>
      <c r="T13">
        <v>0.37190000000000001</v>
      </c>
      <c r="U13">
        <f t="shared" si="29"/>
        <v>-7.7780000000000002E-2</v>
      </c>
      <c r="V13">
        <v>-3.85E-2</v>
      </c>
      <c r="W13">
        <v>-0.1384</v>
      </c>
      <c r="X13">
        <v>-0.1191</v>
      </c>
      <c r="Y13">
        <v>-6.3700000000000007E-2</v>
      </c>
      <c r="Z13">
        <v>-2.92E-2</v>
      </c>
      <c r="AA13">
        <f t="shared" si="30"/>
        <v>11.346752809915644</v>
      </c>
      <c r="AB13" s="4">
        <v>84690</v>
      </c>
      <c r="AC13" s="4">
        <v>97661</v>
      </c>
      <c r="AD13" s="4">
        <v>121892</v>
      </c>
      <c r="AE13" s="4">
        <v>154240</v>
      </c>
      <c r="AF13" s="4">
        <v>200044</v>
      </c>
      <c r="AG13" s="4">
        <v>240259</v>
      </c>
      <c r="AH13" s="4">
        <v>277991</v>
      </c>
      <c r="AI13">
        <v>36983</v>
      </c>
      <c r="AJ13">
        <v>42708</v>
      </c>
      <c r="AK13">
        <v>52981</v>
      </c>
      <c r="AL13">
        <v>62141</v>
      </c>
      <c r="AM13">
        <v>81215</v>
      </c>
      <c r="AN13">
        <v>97451</v>
      </c>
      <c r="AO13">
        <v>116432</v>
      </c>
      <c r="AP13">
        <f t="shared" si="0"/>
        <v>11.346752809915644</v>
      </c>
      <c r="AQ13">
        <f t="shared" si="1"/>
        <v>11.489257577170026</v>
      </c>
      <c r="AR13">
        <f t="shared" si="2"/>
        <v>11.710890685752203</v>
      </c>
      <c r="AS13">
        <f t="shared" si="3"/>
        <v>11.946265109844372</v>
      </c>
      <c r="AT13">
        <f t="shared" si="4"/>
        <v>12.206292621333722</v>
      </c>
      <c r="AU13">
        <f t="shared" si="5"/>
        <v>12.389472787109042</v>
      </c>
      <c r="AV13">
        <f t="shared" si="6"/>
        <v>12.535344018048002</v>
      </c>
      <c r="AW13">
        <f t="shared" si="7"/>
        <v>10.518213626583062</v>
      </c>
      <c r="AX13">
        <f t="shared" si="8"/>
        <v>10.662141535298193</v>
      </c>
      <c r="AY13">
        <f t="shared" si="9"/>
        <v>10.877688637695117</v>
      </c>
      <c r="AZ13">
        <f t="shared" si="10"/>
        <v>11.037161275511469</v>
      </c>
      <c r="BA13">
        <f t="shared" si="11"/>
        <v>11.304855238153497</v>
      </c>
      <c r="BB13">
        <f t="shared" si="12"/>
        <v>11.487104966555709</v>
      </c>
      <c r="BC13">
        <f t="shared" si="13"/>
        <v>11.665062690586868</v>
      </c>
      <c r="BD13">
        <f t="shared" si="14"/>
        <v>0.15480085444663763</v>
      </c>
      <c r="BE13">
        <f t="shared" si="15"/>
        <v>0.24054041397396272</v>
      </c>
      <c r="BF13">
        <f t="shared" si="16"/>
        <v>0.17289216889073442</v>
      </c>
      <c r="BG13">
        <f t="shared" si="17"/>
        <v>0.30694710416633142</v>
      </c>
      <c r="BH13">
        <f t="shared" si="18"/>
        <v>0.19991380902542633</v>
      </c>
      <c r="BI13">
        <f t="shared" si="19"/>
        <v>0.1947748099044648</v>
      </c>
      <c r="BJ13">
        <f t="shared" si="31"/>
        <v>0.21164486006792624</v>
      </c>
      <c r="BK13">
        <f t="shared" si="32"/>
        <v>5.012101848751669E-2</v>
      </c>
      <c r="BL13">
        <f t="shared" si="20"/>
        <v>0.15315857834455071</v>
      </c>
      <c r="BM13">
        <f t="shared" si="21"/>
        <v>0.24811337176559733</v>
      </c>
      <c r="BN13">
        <f t="shared" si="22"/>
        <v>0.26538246972729956</v>
      </c>
      <c r="BO13">
        <f t="shared" si="23"/>
        <v>0.29696576763485477</v>
      </c>
      <c r="BP13">
        <f t="shared" si="24"/>
        <v>0.20103077322988944</v>
      </c>
      <c r="BQ13">
        <f t="shared" si="25"/>
        <v>0.1570471865778181</v>
      </c>
      <c r="BR13">
        <f t="shared" si="33"/>
        <v>0.22028302454666829</v>
      </c>
      <c r="BS13">
        <f t="shared" si="34"/>
        <v>5.410459458583268E-2</v>
      </c>
      <c r="BT13">
        <v>0.11013009999999999</v>
      </c>
      <c r="BU13">
        <v>48141</v>
      </c>
      <c r="BV13">
        <v>36549</v>
      </c>
      <c r="BW13">
        <v>0.56843779999999999</v>
      </c>
      <c r="BX13">
        <v>44546</v>
      </c>
      <c r="BY13">
        <v>40144</v>
      </c>
      <c r="BZ13">
        <v>0.47401110000000002</v>
      </c>
      <c r="CA13">
        <v>84690</v>
      </c>
      <c r="CB13">
        <v>5090</v>
      </c>
      <c r="CC13">
        <v>3072</v>
      </c>
      <c r="CD13">
        <v>2018</v>
      </c>
      <c r="CE13">
        <v>5119</v>
      </c>
      <c r="CF13">
        <v>2238</v>
      </c>
      <c r="CG13">
        <v>2881</v>
      </c>
      <c r="CH13">
        <v>0.47987069999999998</v>
      </c>
      <c r="CI13">
        <v>0.56280520000000001</v>
      </c>
      <c r="CJ13">
        <v>0.39646369999999997</v>
      </c>
      <c r="CK13">
        <v>0.49857970000000001</v>
      </c>
      <c r="CL13">
        <v>0.1193351</v>
      </c>
      <c r="CM13">
        <v>27691</v>
      </c>
    </row>
    <row r="14" spans="1:91" x14ac:dyDescent="0.35">
      <c r="A14" t="s">
        <v>76</v>
      </c>
      <c r="C14">
        <f t="shared" si="26"/>
        <v>-0.46610000000000007</v>
      </c>
      <c r="D14">
        <v>-0.38750000000000001</v>
      </c>
      <c r="E14">
        <v>-0.50180000000000002</v>
      </c>
      <c r="F14">
        <v>-0.54910000000000003</v>
      </c>
      <c r="G14">
        <v>-0.40279999999999999</v>
      </c>
      <c r="H14">
        <v>-0.48930000000000001</v>
      </c>
      <c r="I14">
        <f t="shared" si="27"/>
        <v>1.7799999999999982E-3</v>
      </c>
      <c r="J14">
        <v>4.07E-2</v>
      </c>
      <c r="K14">
        <v>-5.1700000000000003E-2</v>
      </c>
      <c r="L14">
        <v>-8.0199999999999994E-2</v>
      </c>
      <c r="M14">
        <v>9.3299999999999994E-2</v>
      </c>
      <c r="N14">
        <v>6.7999999999999996E-3</v>
      </c>
      <c r="O14">
        <f t="shared" si="28"/>
        <v>0.18092</v>
      </c>
      <c r="P14">
        <v>0.2208</v>
      </c>
      <c r="Q14">
        <v>0.12859999999999999</v>
      </c>
      <c r="R14">
        <v>9.6699999999999994E-2</v>
      </c>
      <c r="S14">
        <v>0.2717</v>
      </c>
      <c r="T14">
        <v>0.18679999999999999</v>
      </c>
      <c r="U14">
        <f t="shared" si="29"/>
        <v>-0.13374</v>
      </c>
      <c r="V14">
        <v>-8.7099999999999997E-2</v>
      </c>
      <c r="W14">
        <v>-0.1845</v>
      </c>
      <c r="X14">
        <v>-0.2162</v>
      </c>
      <c r="Y14">
        <v>-4.65E-2</v>
      </c>
      <c r="Z14">
        <v>-0.13439999999999999</v>
      </c>
      <c r="AA14">
        <f t="shared" si="30"/>
        <v>10.401653378155329</v>
      </c>
      <c r="AB14" s="4">
        <v>32914</v>
      </c>
      <c r="AC14" s="4">
        <v>37950</v>
      </c>
      <c r="AD14" s="4">
        <v>42947</v>
      </c>
      <c r="AE14" s="4">
        <v>50546</v>
      </c>
      <c r="AF14" s="4">
        <v>57360</v>
      </c>
      <c r="AG14" s="4">
        <v>66630</v>
      </c>
      <c r="AH14" s="4">
        <v>73932</v>
      </c>
      <c r="AI14">
        <v>14660</v>
      </c>
      <c r="AJ14">
        <v>16684</v>
      </c>
      <c r="AK14">
        <v>19338</v>
      </c>
      <c r="AL14">
        <v>21976</v>
      </c>
      <c r="AM14">
        <v>25880</v>
      </c>
      <c r="AN14">
        <v>29037</v>
      </c>
      <c r="AO14">
        <v>32577</v>
      </c>
      <c r="AP14">
        <f t="shared" si="0"/>
        <v>10.401653378155329</v>
      </c>
      <c r="AQ14">
        <f t="shared" si="1"/>
        <v>10.544024782823776</v>
      </c>
      <c r="AR14">
        <f t="shared" si="2"/>
        <v>10.667722076311636</v>
      </c>
      <c r="AS14">
        <f t="shared" si="3"/>
        <v>10.830639091743029</v>
      </c>
      <c r="AT14">
        <f t="shared" si="4"/>
        <v>10.957102475273501</v>
      </c>
      <c r="AU14">
        <f t="shared" si="5"/>
        <v>11.106910205556582</v>
      </c>
      <c r="AV14">
        <f t="shared" si="6"/>
        <v>11.210901030802571</v>
      </c>
      <c r="AW14">
        <f t="shared" si="7"/>
        <v>9.5928779754406417</v>
      </c>
      <c r="AX14">
        <f t="shared" si="8"/>
        <v>9.7222054553168356</v>
      </c>
      <c r="AY14">
        <f t="shared" si="9"/>
        <v>9.8698273510434937</v>
      </c>
      <c r="AZ14">
        <f t="shared" si="10"/>
        <v>9.9977062277751099</v>
      </c>
      <c r="BA14">
        <f t="shared" si="11"/>
        <v>10.161225748614838</v>
      </c>
      <c r="BB14">
        <f t="shared" si="12"/>
        <v>10.276326157817198</v>
      </c>
      <c r="BC14">
        <f t="shared" si="13"/>
        <v>10.391361796885009</v>
      </c>
      <c r="BD14">
        <f t="shared" si="14"/>
        <v>0.13806275579809005</v>
      </c>
      <c r="BE14">
        <f t="shared" si="15"/>
        <v>0.15907456245504675</v>
      </c>
      <c r="BF14">
        <f t="shared" si="16"/>
        <v>0.13641534801944358</v>
      </c>
      <c r="BG14">
        <f t="shared" si="17"/>
        <v>0.17764834364761559</v>
      </c>
      <c r="BH14">
        <f t="shared" si="18"/>
        <v>0.12198608964451314</v>
      </c>
      <c r="BI14">
        <f t="shared" si="19"/>
        <v>0.1219134208079347</v>
      </c>
      <c r="BJ14">
        <f t="shared" si="31"/>
        <v>0.14251675339544065</v>
      </c>
      <c r="BK14">
        <f t="shared" si="32"/>
        <v>2.0047694732086525E-2</v>
      </c>
      <c r="BL14">
        <f t="shared" si="20"/>
        <v>0.15300480038889228</v>
      </c>
      <c r="BM14">
        <f t="shared" si="21"/>
        <v>0.13167325428194993</v>
      </c>
      <c r="BN14">
        <f t="shared" si="22"/>
        <v>0.17693901785922184</v>
      </c>
      <c r="BO14">
        <f t="shared" si="23"/>
        <v>0.13480789775649904</v>
      </c>
      <c r="BP14">
        <f t="shared" si="24"/>
        <v>0.16161087866108786</v>
      </c>
      <c r="BQ14">
        <f t="shared" si="25"/>
        <v>0.10959027465105808</v>
      </c>
      <c r="BR14">
        <f t="shared" si="33"/>
        <v>0.14460435393311816</v>
      </c>
      <c r="BS14">
        <f t="shared" si="34"/>
        <v>2.1963945892350917E-2</v>
      </c>
    </row>
    <row r="15" spans="1:91" x14ac:dyDescent="0.35">
      <c r="A15" t="s">
        <v>13</v>
      </c>
      <c r="B15">
        <v>11</v>
      </c>
      <c r="C15">
        <f t="shared" si="26"/>
        <v>-0.53848000000000007</v>
      </c>
      <c r="D15">
        <v>-0.3725</v>
      </c>
      <c r="E15">
        <v>-0.56659999999999999</v>
      </c>
      <c r="F15">
        <v>-0.62080000000000002</v>
      </c>
      <c r="G15">
        <v>-0.39539999999999997</v>
      </c>
      <c r="H15">
        <v>-0.73709999999999998</v>
      </c>
      <c r="I15">
        <f t="shared" si="27"/>
        <v>2.6499999999999996E-2</v>
      </c>
      <c r="J15">
        <v>0.13969999999999999</v>
      </c>
      <c r="K15">
        <v>-2.23E-2</v>
      </c>
      <c r="L15">
        <v>-5.8299999999999998E-2</v>
      </c>
      <c r="M15">
        <v>0.19719999999999999</v>
      </c>
      <c r="N15">
        <v>-0.12379999999999999</v>
      </c>
      <c r="O15">
        <f t="shared" si="28"/>
        <v>0.30144000000000004</v>
      </c>
      <c r="P15">
        <v>0.4128</v>
      </c>
      <c r="Q15">
        <v>0.25380000000000003</v>
      </c>
      <c r="R15">
        <v>0.2157</v>
      </c>
      <c r="S15">
        <v>0.46960000000000002</v>
      </c>
      <c r="T15">
        <v>0.15529999999999999</v>
      </c>
      <c r="U15">
        <f t="shared" si="29"/>
        <v>-0.14557999999999999</v>
      </c>
      <c r="V15">
        <v>-2.1499999999999998E-2</v>
      </c>
      <c r="W15">
        <v>-0.1908</v>
      </c>
      <c r="X15">
        <v>-0.2301</v>
      </c>
      <c r="Y15">
        <v>2.0899999999999998E-2</v>
      </c>
      <c r="Z15">
        <v>-0.30640000000000001</v>
      </c>
      <c r="AA15">
        <f t="shared" si="30"/>
        <v>12.056818292440415</v>
      </c>
      <c r="AB15" s="4">
        <v>172270</v>
      </c>
      <c r="AC15" s="4">
        <v>207165</v>
      </c>
      <c r="AD15" s="4">
        <v>259212</v>
      </c>
      <c r="AE15" s="4">
        <v>309119</v>
      </c>
      <c r="AF15" s="4">
        <v>367505</v>
      </c>
      <c r="AG15" s="4">
        <v>428968</v>
      </c>
      <c r="AH15" s="4">
        <v>445550</v>
      </c>
      <c r="AI15">
        <v>83570</v>
      </c>
      <c r="AJ15">
        <v>97830</v>
      </c>
      <c r="AK15">
        <v>120007</v>
      </c>
      <c r="AL15">
        <v>134535</v>
      </c>
      <c r="AM15">
        <v>169829</v>
      </c>
      <c r="AN15">
        <v>198070</v>
      </c>
      <c r="AO15">
        <v>217007</v>
      </c>
      <c r="AP15">
        <f t="shared" si="0"/>
        <v>12.056818292440415</v>
      </c>
      <c r="AQ15">
        <f t="shared" si="1"/>
        <v>12.241270856180138</v>
      </c>
      <c r="AR15">
        <f t="shared" si="2"/>
        <v>12.465401538684912</v>
      </c>
      <c r="AS15">
        <f t="shared" si="3"/>
        <v>12.64148159501141</v>
      </c>
      <c r="AT15">
        <f t="shared" si="4"/>
        <v>12.814492202984653</v>
      </c>
      <c r="AU15">
        <f t="shared" si="5"/>
        <v>12.969137603053435</v>
      </c>
      <c r="AV15">
        <f t="shared" si="6"/>
        <v>13.007064753040867</v>
      </c>
      <c r="AW15">
        <f t="shared" si="7"/>
        <v>11.333439882995481</v>
      </c>
      <c r="AX15">
        <f t="shared" si="8"/>
        <v>11.490986557451475</v>
      </c>
      <c r="AY15">
        <f t="shared" si="9"/>
        <v>11.695305353396193</v>
      </c>
      <c r="AZ15">
        <f t="shared" si="10"/>
        <v>11.809579667220213</v>
      </c>
      <c r="BA15">
        <f t="shared" si="11"/>
        <v>12.042547327440298</v>
      </c>
      <c r="BB15">
        <f t="shared" si="12"/>
        <v>12.196375782551311</v>
      </c>
      <c r="BC15">
        <f t="shared" si="13"/>
        <v>12.287684890066833</v>
      </c>
      <c r="BD15">
        <f t="shared" si="14"/>
        <v>0.17063539547684575</v>
      </c>
      <c r="BE15">
        <f t="shared" si="15"/>
        <v>0.22668915465603598</v>
      </c>
      <c r="BF15">
        <f t="shared" si="16"/>
        <v>0.12105960485638338</v>
      </c>
      <c r="BG15">
        <f t="shared" si="17"/>
        <v>0.26234065484818075</v>
      </c>
      <c r="BH15">
        <f t="shared" si="18"/>
        <v>0.16629079839132305</v>
      </c>
      <c r="BI15">
        <f t="shared" si="19"/>
        <v>9.5607613469985364E-2</v>
      </c>
      <c r="BJ15">
        <f t="shared" si="31"/>
        <v>0.17377053694979239</v>
      </c>
      <c r="BK15">
        <f t="shared" si="32"/>
        <v>5.7152874606180182E-2</v>
      </c>
      <c r="BL15">
        <f t="shared" si="20"/>
        <v>0.20255993498577815</v>
      </c>
      <c r="BM15">
        <f t="shared" si="21"/>
        <v>0.25123452320614004</v>
      </c>
      <c r="BN15">
        <f t="shared" si="22"/>
        <v>0.19253352468249926</v>
      </c>
      <c r="BO15">
        <f t="shared" si="23"/>
        <v>0.18887871661075509</v>
      </c>
      <c r="BP15">
        <f t="shared" si="24"/>
        <v>0.16724398307506019</v>
      </c>
      <c r="BQ15">
        <f t="shared" si="25"/>
        <v>3.8655564051397771E-2</v>
      </c>
      <c r="BR15">
        <f t="shared" si="33"/>
        <v>0.17351770776860509</v>
      </c>
      <c r="BS15">
        <f t="shared" si="34"/>
        <v>6.5457459058750722E-2</v>
      </c>
      <c r="BT15">
        <v>0.188862</v>
      </c>
      <c r="BU15">
        <v>189570</v>
      </c>
      <c r="BV15">
        <v>154915</v>
      </c>
      <c r="BW15">
        <v>0.55029969999999995</v>
      </c>
      <c r="BX15">
        <v>177117</v>
      </c>
      <c r="BY15">
        <v>167368</v>
      </c>
      <c r="BZ15">
        <v>0.4858499</v>
      </c>
      <c r="CA15">
        <v>172270</v>
      </c>
      <c r="CB15">
        <v>13176</v>
      </c>
      <c r="CC15">
        <v>7868</v>
      </c>
      <c r="CD15">
        <v>5308</v>
      </c>
      <c r="CE15">
        <v>8658</v>
      </c>
      <c r="CF15">
        <v>4118</v>
      </c>
      <c r="CG15">
        <v>4540</v>
      </c>
      <c r="CH15">
        <v>0.45103969999999999</v>
      </c>
      <c r="CI15">
        <v>0.52437060000000002</v>
      </c>
      <c r="CJ15">
        <v>0.40285369999999998</v>
      </c>
      <c r="CK15">
        <v>0.60346250000000001</v>
      </c>
      <c r="CL15">
        <v>0.124902</v>
      </c>
      <c r="CM15">
        <v>44651.12</v>
      </c>
    </row>
    <row r="16" spans="1:91" x14ac:dyDescent="0.35">
      <c r="A16" t="s">
        <v>14</v>
      </c>
      <c r="B16">
        <v>12</v>
      </c>
      <c r="C16">
        <f t="shared" si="26"/>
        <v>-0.40678000000000003</v>
      </c>
      <c r="D16">
        <v>-0.22070000000000001</v>
      </c>
      <c r="E16">
        <v>-0.45950000000000002</v>
      </c>
      <c r="F16">
        <v>-0.45850000000000002</v>
      </c>
      <c r="G16">
        <v>-0.34079999999999999</v>
      </c>
      <c r="H16">
        <v>-0.5544</v>
      </c>
      <c r="I16">
        <f t="shared" si="27"/>
        <v>7.0059999999999997E-2</v>
      </c>
      <c r="J16">
        <v>0.2036</v>
      </c>
      <c r="K16">
        <v>-6.4999999999999997E-3</v>
      </c>
      <c r="L16">
        <v>1.4999999999999999E-2</v>
      </c>
      <c r="M16">
        <v>0.1643</v>
      </c>
      <c r="N16">
        <v>-2.6100000000000002E-2</v>
      </c>
      <c r="O16">
        <f t="shared" si="28"/>
        <v>0.29087999999999997</v>
      </c>
      <c r="P16">
        <v>0.41560000000000002</v>
      </c>
      <c r="Q16">
        <v>0.21579999999999999</v>
      </c>
      <c r="R16">
        <v>0.2351</v>
      </c>
      <c r="S16">
        <v>0.38779999999999998</v>
      </c>
      <c r="T16">
        <v>0.2001</v>
      </c>
      <c r="U16">
        <f t="shared" si="29"/>
        <v>-7.5420000000000001E-2</v>
      </c>
      <c r="V16">
        <v>7.0099999999999996E-2</v>
      </c>
      <c r="W16">
        <v>-0.1479</v>
      </c>
      <c r="X16">
        <v>-0.13</v>
      </c>
      <c r="Y16">
        <v>1.3599999999999999E-2</v>
      </c>
      <c r="Z16">
        <v>-0.18290000000000001</v>
      </c>
      <c r="AA16">
        <f t="shared" si="30"/>
        <v>11.011786110793659</v>
      </c>
      <c r="AB16" s="4">
        <v>60584</v>
      </c>
      <c r="AC16" s="4">
        <v>68056</v>
      </c>
      <c r="AD16" s="4">
        <v>95220</v>
      </c>
      <c r="AE16" s="4">
        <v>122376</v>
      </c>
      <c r="AF16" s="4">
        <v>174624</v>
      </c>
      <c r="AG16" s="4">
        <v>211579</v>
      </c>
      <c r="AH16" s="4">
        <v>227222</v>
      </c>
      <c r="AI16">
        <v>31140</v>
      </c>
      <c r="AJ16">
        <v>35375</v>
      </c>
      <c r="AK16">
        <v>46108</v>
      </c>
      <c r="AL16">
        <v>59306</v>
      </c>
      <c r="AM16">
        <v>86986</v>
      </c>
      <c r="AN16">
        <v>107414</v>
      </c>
      <c r="AO16">
        <v>117570</v>
      </c>
      <c r="AP16">
        <f t="shared" si="0"/>
        <v>11.011786110793659</v>
      </c>
      <c r="AQ16">
        <f t="shared" si="1"/>
        <v>11.128086174655721</v>
      </c>
      <c r="AR16">
        <f t="shared" si="2"/>
        <v>11.46394528274851</v>
      </c>
      <c r="AS16">
        <f t="shared" si="3"/>
        <v>11.714853551403101</v>
      </c>
      <c r="AT16">
        <f t="shared" si="4"/>
        <v>12.070390369985958</v>
      </c>
      <c r="AU16">
        <f t="shared" si="5"/>
        <v>12.262353730184952</v>
      </c>
      <c r="AV16">
        <f t="shared" si="6"/>
        <v>12.333682792127231</v>
      </c>
      <c r="AW16">
        <f t="shared" si="7"/>
        <v>10.346248445387989</v>
      </c>
      <c r="AX16">
        <f t="shared" si="8"/>
        <v>10.473760634945538</v>
      </c>
      <c r="AY16">
        <f t="shared" si="9"/>
        <v>10.738741749720903</v>
      </c>
      <c r="AZ16">
        <f t="shared" si="10"/>
        <v>10.99046576030587</v>
      </c>
      <c r="BA16">
        <f t="shared" si="11"/>
        <v>11.373502465147553</v>
      </c>
      <c r="BB16">
        <f t="shared" si="12"/>
        <v>11.584445806379085</v>
      </c>
      <c r="BC16">
        <f t="shared" si="13"/>
        <v>11.674789179861786</v>
      </c>
      <c r="BD16">
        <f t="shared" si="14"/>
        <v>0.13599871547848427</v>
      </c>
      <c r="BE16">
        <f t="shared" si="15"/>
        <v>0.30340636042402824</v>
      </c>
      <c r="BF16">
        <f t="shared" si="16"/>
        <v>0.28624099939273012</v>
      </c>
      <c r="BG16">
        <f t="shared" si="17"/>
        <v>0.46673186524129096</v>
      </c>
      <c r="BH16">
        <f t="shared" si="18"/>
        <v>0.23484238843032212</v>
      </c>
      <c r="BI16">
        <f t="shared" si="19"/>
        <v>9.4550058651572427E-2</v>
      </c>
      <c r="BJ16">
        <f t="shared" si="31"/>
        <v>0.25362839793640468</v>
      </c>
      <c r="BK16">
        <f t="shared" si="32"/>
        <v>0.12141532679091435</v>
      </c>
      <c r="BL16">
        <f t="shared" si="20"/>
        <v>0.12333289317311501</v>
      </c>
      <c r="BM16">
        <f t="shared" si="21"/>
        <v>0.39914188315504878</v>
      </c>
      <c r="BN16">
        <f t="shared" si="22"/>
        <v>0.28519218651543793</v>
      </c>
      <c r="BO16">
        <f t="shared" si="23"/>
        <v>0.42694646009021375</v>
      </c>
      <c r="BP16">
        <f t="shared" si="24"/>
        <v>0.21162612241158146</v>
      </c>
      <c r="BQ16">
        <f t="shared" si="25"/>
        <v>7.3934558722746582E-2</v>
      </c>
      <c r="BR16">
        <f t="shared" si="33"/>
        <v>0.25336235067802393</v>
      </c>
      <c r="BS16">
        <f t="shared" si="34"/>
        <v>0.13117428525563207</v>
      </c>
      <c r="BT16">
        <v>0.27923589999999998</v>
      </c>
      <c r="BU16">
        <v>33186</v>
      </c>
      <c r="BV16">
        <v>27310</v>
      </c>
      <c r="BW16">
        <v>0.54856519999999998</v>
      </c>
      <c r="BX16">
        <v>31893</v>
      </c>
      <c r="BY16">
        <v>28603</v>
      </c>
      <c r="BZ16">
        <v>0.47280810000000001</v>
      </c>
      <c r="CA16">
        <v>60584</v>
      </c>
      <c r="CB16">
        <v>3718</v>
      </c>
      <c r="CC16">
        <v>2275</v>
      </c>
      <c r="CD16">
        <v>1443</v>
      </c>
      <c r="CE16">
        <v>1871</v>
      </c>
      <c r="CF16">
        <v>814</v>
      </c>
      <c r="CG16">
        <v>1057</v>
      </c>
      <c r="CH16">
        <v>0.44730720000000002</v>
      </c>
      <c r="CI16">
        <v>0.56493850000000001</v>
      </c>
      <c r="CJ16">
        <v>0.38811190000000001</v>
      </c>
      <c r="CK16">
        <v>0.66523529999999997</v>
      </c>
      <c r="CL16">
        <v>9.1505900000000001E-2</v>
      </c>
      <c r="CM16">
        <v>39071.660000000003</v>
      </c>
    </row>
    <row r="17" spans="1:91" x14ac:dyDescent="0.35">
      <c r="A17" t="s">
        <v>67</v>
      </c>
      <c r="B17">
        <v>13</v>
      </c>
      <c r="C17">
        <f t="shared" si="26"/>
        <v>-0.64261999999999997</v>
      </c>
      <c r="D17">
        <v>-0.56259999999999999</v>
      </c>
      <c r="E17">
        <v>-0.68779999999999997</v>
      </c>
      <c r="F17">
        <v>-0.96989999999999998</v>
      </c>
      <c r="G17">
        <v>-0.21310000000000001</v>
      </c>
      <c r="H17">
        <v>-0.77969999999999995</v>
      </c>
      <c r="I17">
        <f t="shared" si="27"/>
        <v>-2.0820000000000002E-2</v>
      </c>
      <c r="J17">
        <v>1.37E-2</v>
      </c>
      <c r="K17">
        <v>-8.3000000000000004E-2</v>
      </c>
      <c r="L17">
        <v>-0.34989999999999999</v>
      </c>
      <c r="M17">
        <v>0.42480000000000001</v>
      </c>
      <c r="N17">
        <v>-0.10970000000000001</v>
      </c>
      <c r="O17">
        <f t="shared" si="28"/>
        <v>0.26413999999999999</v>
      </c>
      <c r="P17">
        <v>0.30659999999999998</v>
      </c>
      <c r="Q17">
        <v>0.20810000000000001</v>
      </c>
      <c r="R17">
        <v>-6.4799999999999996E-2</v>
      </c>
      <c r="S17">
        <v>0.69340000000000002</v>
      </c>
      <c r="T17">
        <v>0.1774</v>
      </c>
      <c r="U17">
        <f t="shared" si="29"/>
        <v>-0.20612</v>
      </c>
      <c r="V17">
        <v>-0.16400000000000001</v>
      </c>
      <c r="W17">
        <v>-0.26650000000000001</v>
      </c>
      <c r="X17">
        <v>-0.5353</v>
      </c>
      <c r="Y17">
        <v>0.24010000000000001</v>
      </c>
      <c r="Z17">
        <v>-0.3049</v>
      </c>
      <c r="AA17">
        <f t="shared" si="30"/>
        <v>12.837224734358644</v>
      </c>
      <c r="AB17" s="4">
        <v>375955</v>
      </c>
      <c r="AC17" s="4">
        <v>443938</v>
      </c>
      <c r="AD17" s="4">
        <v>493405</v>
      </c>
      <c r="AE17" s="4">
        <v>552508</v>
      </c>
      <c r="AF17" s="4">
        <v>517980</v>
      </c>
      <c r="AG17" s="4">
        <v>684958</v>
      </c>
      <c r="AH17" s="4">
        <v>746421</v>
      </c>
      <c r="AI17">
        <v>165300</v>
      </c>
      <c r="AJ17">
        <v>193161</v>
      </c>
      <c r="AK17">
        <v>228127</v>
      </c>
      <c r="AL17">
        <v>235239</v>
      </c>
      <c r="AM17">
        <v>223186</v>
      </c>
      <c r="AN17">
        <v>297177</v>
      </c>
      <c r="AO17">
        <v>320157</v>
      </c>
      <c r="AP17">
        <f t="shared" si="0"/>
        <v>12.837224734358644</v>
      </c>
      <c r="AQ17">
        <f t="shared" si="1"/>
        <v>13.0034401920242</v>
      </c>
      <c r="AR17">
        <f t="shared" si="2"/>
        <v>13.109085616791754</v>
      </c>
      <c r="AS17">
        <f t="shared" si="3"/>
        <v>13.222223191907226</v>
      </c>
      <c r="AT17">
        <f t="shared" si="4"/>
        <v>13.157691910457624</v>
      </c>
      <c r="AU17">
        <f t="shared" si="5"/>
        <v>13.437112801495978</v>
      </c>
      <c r="AV17">
        <f t="shared" si="6"/>
        <v>13.52304506316772</v>
      </c>
      <c r="AW17">
        <f t="shared" si="7"/>
        <v>12.015517283809116</v>
      </c>
      <c r="AX17">
        <f t="shared" si="8"/>
        <v>12.171279317029368</v>
      </c>
      <c r="AY17">
        <f t="shared" si="9"/>
        <v>12.33765777040375</v>
      </c>
      <c r="AZ17">
        <f t="shared" si="10"/>
        <v>12.368357297587131</v>
      </c>
      <c r="BA17">
        <f t="shared" si="11"/>
        <v>12.315760783507724</v>
      </c>
      <c r="BB17">
        <f t="shared" si="12"/>
        <v>12.602083199867399</v>
      </c>
      <c r="BC17">
        <f t="shared" si="13"/>
        <v>12.676566779458817</v>
      </c>
      <c r="BD17">
        <f t="shared" si="14"/>
        <v>0.1685480943738657</v>
      </c>
      <c r="BE17">
        <f t="shared" si="15"/>
        <v>0.18101997815293977</v>
      </c>
      <c r="BF17">
        <f t="shared" si="16"/>
        <v>3.1175617090480303E-2</v>
      </c>
      <c r="BG17">
        <f t="shared" si="17"/>
        <v>-5.1237252326357452E-2</v>
      </c>
      <c r="BH17">
        <f t="shared" si="18"/>
        <v>0.33152169042861113</v>
      </c>
      <c r="BI17">
        <f t="shared" si="19"/>
        <v>7.7327653216769807E-2</v>
      </c>
      <c r="BJ17">
        <f t="shared" si="31"/>
        <v>0.1230592968227182</v>
      </c>
      <c r="BK17">
        <f t="shared" si="32"/>
        <v>0.1223373217134528</v>
      </c>
      <c r="BL17">
        <f t="shared" si="20"/>
        <v>0.18082749265204612</v>
      </c>
      <c r="BM17">
        <f t="shared" si="21"/>
        <v>0.11142772188909263</v>
      </c>
      <c r="BN17">
        <f t="shared" si="22"/>
        <v>0.1197859770371196</v>
      </c>
      <c r="BO17">
        <f t="shared" si="23"/>
        <v>-6.2493212767959924E-2</v>
      </c>
      <c r="BP17">
        <f t="shared" si="24"/>
        <v>0.32236379783003205</v>
      </c>
      <c r="BQ17">
        <f t="shared" si="25"/>
        <v>8.9732509146546208E-2</v>
      </c>
      <c r="BR17">
        <f t="shared" si="33"/>
        <v>0.12694071429781276</v>
      </c>
      <c r="BS17">
        <f t="shared" si="34"/>
        <v>0.11449561338869484</v>
      </c>
      <c r="BT17">
        <v>0.11188289999999999</v>
      </c>
      <c r="BU17">
        <v>427534</v>
      </c>
      <c r="BV17">
        <v>324376</v>
      </c>
      <c r="BW17">
        <v>0.56859729999999997</v>
      </c>
      <c r="BX17">
        <v>387794</v>
      </c>
      <c r="BY17">
        <v>364116</v>
      </c>
      <c r="BZ17">
        <v>0.48425479999999999</v>
      </c>
      <c r="CA17">
        <v>375955</v>
      </c>
      <c r="CB17">
        <v>35174</v>
      </c>
      <c r="CC17">
        <v>19845</v>
      </c>
      <c r="CD17">
        <v>15329</v>
      </c>
      <c r="CE17">
        <v>10190</v>
      </c>
      <c r="CF17">
        <v>5321</v>
      </c>
      <c r="CG17">
        <v>4869</v>
      </c>
      <c r="CH17">
        <v>0.4452429</v>
      </c>
      <c r="CI17">
        <v>0.47782140000000001</v>
      </c>
      <c r="CJ17">
        <v>0.43580479999999999</v>
      </c>
      <c r="CK17">
        <v>0.77537259999999997</v>
      </c>
      <c r="CL17">
        <v>0.11682149999999999</v>
      </c>
      <c r="CM17">
        <v>33621.699999999997</v>
      </c>
    </row>
    <row r="18" spans="1:91" x14ac:dyDescent="0.35">
      <c r="A18" t="s">
        <v>16</v>
      </c>
      <c r="B18">
        <v>14</v>
      </c>
      <c r="C18">
        <f t="shared" si="26"/>
        <v>-0.76995999999999998</v>
      </c>
      <c r="D18">
        <v>-0.66259999999999997</v>
      </c>
      <c r="E18">
        <v>-0.74260000000000004</v>
      </c>
      <c r="F18">
        <v>-0.86180000000000001</v>
      </c>
      <c r="G18">
        <v>-0.64790000000000003</v>
      </c>
      <c r="H18">
        <v>-0.93489999999999995</v>
      </c>
      <c r="I18">
        <f t="shared" si="27"/>
        <v>-6.5100000000000005E-2</v>
      </c>
      <c r="J18">
        <v>-3.0000000000000001E-3</v>
      </c>
      <c r="K18">
        <v>-5.8400000000000001E-2</v>
      </c>
      <c r="L18">
        <v>-0.15859999999999999</v>
      </c>
      <c r="M18">
        <v>8.2900000000000001E-2</v>
      </c>
      <c r="N18">
        <v>-0.18840000000000001</v>
      </c>
      <c r="O18">
        <f t="shared" si="28"/>
        <v>0.31324000000000002</v>
      </c>
      <c r="P18">
        <v>0.38340000000000002</v>
      </c>
      <c r="Q18">
        <v>0.32519999999999999</v>
      </c>
      <c r="R18">
        <v>0.2198</v>
      </c>
      <c r="S18">
        <v>0.45419999999999999</v>
      </c>
      <c r="T18">
        <v>0.18360000000000001</v>
      </c>
      <c r="U18">
        <f t="shared" si="29"/>
        <v>-0.28334000000000004</v>
      </c>
      <c r="V18">
        <v>-0.21360000000000001</v>
      </c>
      <c r="W18">
        <v>-0.27379999999999999</v>
      </c>
      <c r="X18">
        <v>-0.377</v>
      </c>
      <c r="Y18">
        <v>-0.1384</v>
      </c>
      <c r="Z18">
        <v>-0.41389999999999999</v>
      </c>
      <c r="AA18">
        <f t="shared" si="30"/>
        <v>14.675119186074236</v>
      </c>
      <c r="AB18" s="4">
        <v>2362236</v>
      </c>
      <c r="AC18" s="4">
        <v>2803989</v>
      </c>
      <c r="AD18" s="4">
        <v>3254260</v>
      </c>
      <c r="AE18" s="4">
        <v>3816483</v>
      </c>
      <c r="AF18" s="4">
        <v>4211743</v>
      </c>
      <c r="AG18" s="4">
        <v>4536541</v>
      </c>
      <c r="AH18" s="4">
        <v>4521685</v>
      </c>
      <c r="AI18">
        <v>1088285</v>
      </c>
      <c r="AJ18">
        <v>1294388</v>
      </c>
      <c r="AK18">
        <v>1525776</v>
      </c>
      <c r="AL18">
        <v>1708215</v>
      </c>
      <c r="AM18">
        <v>1922049</v>
      </c>
      <c r="AN18">
        <v>2119300</v>
      </c>
      <c r="AO18">
        <v>2166434</v>
      </c>
      <c r="AP18">
        <f t="shared" si="0"/>
        <v>14.675119186074236</v>
      </c>
      <c r="AQ18">
        <f t="shared" si="1"/>
        <v>14.846553604161732</v>
      </c>
      <c r="AR18">
        <f t="shared" si="2"/>
        <v>14.995475465228649</v>
      </c>
      <c r="AS18">
        <f t="shared" si="3"/>
        <v>15.154839875867758</v>
      </c>
      <c r="AT18">
        <f t="shared" si="4"/>
        <v>15.253387134230094</v>
      </c>
      <c r="AU18">
        <f t="shared" si="5"/>
        <v>15.327675385355455</v>
      </c>
      <c r="AV18">
        <f t="shared" si="6"/>
        <v>15.324395269950996</v>
      </c>
      <c r="AW18">
        <f t="shared" si="7"/>
        <v>13.900113620624911</v>
      </c>
      <c r="AX18">
        <f t="shared" si="8"/>
        <v>14.073548554538817</v>
      </c>
      <c r="AY18">
        <f t="shared" si="9"/>
        <v>14.238013691061155</v>
      </c>
      <c r="AZ18">
        <f t="shared" si="10"/>
        <v>14.350959523628795</v>
      </c>
      <c r="BA18">
        <f t="shared" si="11"/>
        <v>14.468902362464195</v>
      </c>
      <c r="BB18">
        <f t="shared" si="12"/>
        <v>14.566596403444665</v>
      </c>
      <c r="BC18">
        <f t="shared" si="13"/>
        <v>14.588593055816231</v>
      </c>
      <c r="BD18">
        <f t="shared" ref="BD18:BI32" si="35">(AJ18-AI18)/AI18</f>
        <v>0.18938329573595153</v>
      </c>
      <c r="BE18">
        <f t="shared" si="35"/>
        <v>0.1787624730760792</v>
      </c>
      <c r="BF18">
        <f t="shared" si="35"/>
        <v>0.11957128700412119</v>
      </c>
      <c r="BG18">
        <f t="shared" si="35"/>
        <v>0.12517979294175499</v>
      </c>
      <c r="BH18">
        <f t="shared" si="35"/>
        <v>0.10262537531561371</v>
      </c>
      <c r="BI18">
        <f t="shared" si="35"/>
        <v>2.2240362383805973E-2</v>
      </c>
      <c r="BJ18">
        <f t="shared" si="31"/>
        <v>0.12296043107622111</v>
      </c>
      <c r="BK18">
        <f t="shared" si="32"/>
        <v>5.4924680906040552E-2</v>
      </c>
      <c r="BL18">
        <f t="shared" ref="BL18:BQ32" si="36">(AC18-AB18)/AB18</f>
        <v>0.18700629403666696</v>
      </c>
      <c r="BM18">
        <f t="shared" si="36"/>
        <v>0.16058229900331278</v>
      </c>
      <c r="BN18">
        <f t="shared" si="36"/>
        <v>0.17276523695095045</v>
      </c>
      <c r="BO18">
        <f t="shared" si="36"/>
        <v>0.10356655591024512</v>
      </c>
      <c r="BP18">
        <f t="shared" si="36"/>
        <v>7.7117241009244872E-2</v>
      </c>
      <c r="BQ18">
        <f t="shared" si="36"/>
        <v>-3.2747417029847189E-3</v>
      </c>
      <c r="BR18">
        <f t="shared" si="33"/>
        <v>0.11629381420123924</v>
      </c>
      <c r="BS18">
        <f t="shared" si="34"/>
        <v>6.6010318422716791E-2</v>
      </c>
      <c r="BT18">
        <v>0.13827030000000001</v>
      </c>
      <c r="BX18" s="3">
        <v>1300000</v>
      </c>
      <c r="BY18" s="3">
        <v>1100000</v>
      </c>
      <c r="BZ18">
        <v>0.46839409999999998</v>
      </c>
      <c r="CA18">
        <v>2362236</v>
      </c>
      <c r="CB18">
        <v>167298</v>
      </c>
      <c r="CC18">
        <v>97675</v>
      </c>
      <c r="CD18">
        <v>69623</v>
      </c>
      <c r="CE18">
        <v>86941</v>
      </c>
      <c r="CF18">
        <v>43198</v>
      </c>
      <c r="CG18">
        <v>43743</v>
      </c>
      <c r="CH18">
        <v>0.4459033</v>
      </c>
      <c r="CI18">
        <v>0.50313430000000003</v>
      </c>
      <c r="CJ18">
        <v>0.41616160000000002</v>
      </c>
      <c r="CK18">
        <v>0.65803440000000002</v>
      </c>
      <c r="CL18">
        <v>0.1076264</v>
      </c>
      <c r="CM18">
        <v>12424.96</v>
      </c>
    </row>
    <row r="19" spans="1:91" x14ac:dyDescent="0.35">
      <c r="A19" t="s">
        <v>68</v>
      </c>
      <c r="B19">
        <v>15</v>
      </c>
      <c r="C19">
        <f t="shared" si="26"/>
        <v>-0.57269999999999999</v>
      </c>
      <c r="D19">
        <v>-0.50229999999999997</v>
      </c>
      <c r="E19">
        <v>-0.75590000000000002</v>
      </c>
      <c r="F19">
        <v>-0.54990000000000006</v>
      </c>
      <c r="G19">
        <v>-0.41360000000000002</v>
      </c>
      <c r="H19">
        <v>-0.64180000000000004</v>
      </c>
      <c r="I19">
        <f t="shared" si="27"/>
        <v>3.116E-2</v>
      </c>
      <c r="J19">
        <v>5.3600000000000002E-2</v>
      </c>
      <c r="K19">
        <v>-0.17519999999999999</v>
      </c>
      <c r="L19">
        <v>4.2099999999999999E-2</v>
      </c>
      <c r="M19">
        <v>0.21729999999999999</v>
      </c>
      <c r="N19">
        <v>1.7999999999999999E-2</v>
      </c>
      <c r="O19">
        <f t="shared" si="28"/>
        <v>0.34107999999999999</v>
      </c>
      <c r="P19">
        <v>0.36759999999999998</v>
      </c>
      <c r="Q19">
        <v>0.13919999999999999</v>
      </c>
      <c r="R19">
        <v>0.34660000000000002</v>
      </c>
      <c r="S19">
        <v>0.52439999999999998</v>
      </c>
      <c r="T19">
        <v>0.3276</v>
      </c>
      <c r="U19">
        <f t="shared" si="29"/>
        <v>-0.15531999999999999</v>
      </c>
      <c r="V19">
        <v>-0.1242</v>
      </c>
      <c r="W19">
        <v>-0.35830000000000001</v>
      </c>
      <c r="X19">
        <v>-0.14149999999999999</v>
      </c>
      <c r="Y19">
        <v>2.6800000000000001E-2</v>
      </c>
      <c r="Z19">
        <v>-0.1794</v>
      </c>
      <c r="AA19">
        <f t="shared" si="30"/>
        <v>12.902516884813579</v>
      </c>
      <c r="AB19" s="4">
        <v>401321</v>
      </c>
      <c r="AC19" s="4">
        <v>460428</v>
      </c>
      <c r="AD19" s="4">
        <v>504175</v>
      </c>
      <c r="AE19" s="4">
        <v>517649</v>
      </c>
      <c r="AF19" s="4">
        <v>703507</v>
      </c>
      <c r="AG19" s="4">
        <v>764829</v>
      </c>
      <c r="AH19" s="4">
        <v>945690</v>
      </c>
      <c r="AI19">
        <v>204688</v>
      </c>
      <c r="AJ19">
        <v>235074</v>
      </c>
      <c r="AK19">
        <v>265005</v>
      </c>
      <c r="AL19">
        <v>245462</v>
      </c>
      <c r="AM19">
        <v>335802</v>
      </c>
      <c r="AN19">
        <v>366492</v>
      </c>
      <c r="AO19">
        <v>458349</v>
      </c>
      <c r="AP19">
        <f t="shared" si="0"/>
        <v>12.902516884813579</v>
      </c>
      <c r="AQ19">
        <f t="shared" si="1"/>
        <v>13.039911770661751</v>
      </c>
      <c r="AR19">
        <f t="shared" si="2"/>
        <v>13.130678709008043</v>
      </c>
      <c r="AS19">
        <f t="shared" si="3"/>
        <v>13.157052685385187</v>
      </c>
      <c r="AT19">
        <f t="shared" si="4"/>
        <v>13.463833105735834</v>
      </c>
      <c r="AU19">
        <f t="shared" si="5"/>
        <v>13.547407558410486</v>
      </c>
      <c r="AV19">
        <f t="shared" si="6"/>
        <v>13.759670098769838</v>
      </c>
      <c r="AW19">
        <f t="shared" si="7"/>
        <v>12.229242147556816</v>
      </c>
      <c r="AX19">
        <f t="shared" si="8"/>
        <v>12.367655637174728</v>
      </c>
      <c r="AY19">
        <f t="shared" si="9"/>
        <v>12.48750397271489</v>
      </c>
      <c r="AZ19">
        <f t="shared" si="10"/>
        <v>12.410897428085386</v>
      </c>
      <c r="BA19">
        <f t="shared" si="11"/>
        <v>12.724276979533988</v>
      </c>
      <c r="BB19">
        <f t="shared" si="12"/>
        <v>12.811731971966923</v>
      </c>
      <c r="BC19">
        <f t="shared" si="13"/>
        <v>13.035386181648695</v>
      </c>
      <c r="BD19">
        <f t="shared" si="35"/>
        <v>0.14845032439615416</v>
      </c>
      <c r="BE19">
        <f t="shared" si="35"/>
        <v>0.12732586334515938</v>
      </c>
      <c r="BF19">
        <f t="shared" si="35"/>
        <v>-7.3745778381539964E-2</v>
      </c>
      <c r="BG19">
        <f t="shared" si="35"/>
        <v>0.36804067432026139</v>
      </c>
      <c r="BH19">
        <f t="shared" si="35"/>
        <v>9.1393142387478338E-2</v>
      </c>
      <c r="BI19">
        <f t="shared" si="35"/>
        <v>0.25063848596968008</v>
      </c>
      <c r="BJ19">
        <f t="shared" si="31"/>
        <v>0.15201711867286555</v>
      </c>
      <c r="BK19">
        <f t="shared" si="32"/>
        <v>0.13641779147173605</v>
      </c>
      <c r="BL19">
        <f t="shared" si="36"/>
        <v>0.14728110415353296</v>
      </c>
      <c r="BM19">
        <f t="shared" si="36"/>
        <v>9.5013769796797765E-2</v>
      </c>
      <c r="BN19">
        <f t="shared" si="36"/>
        <v>2.6724847523181435E-2</v>
      </c>
      <c r="BO19">
        <f t="shared" si="36"/>
        <v>0.35904251722692404</v>
      </c>
      <c r="BP19">
        <f t="shared" si="36"/>
        <v>8.7166154707771212E-2</v>
      </c>
      <c r="BQ19">
        <f t="shared" si="36"/>
        <v>0.23647246639444897</v>
      </c>
      <c r="BR19">
        <f t="shared" si="33"/>
        <v>0.15861680996710939</v>
      </c>
      <c r="BS19">
        <f t="shared" si="34"/>
        <v>0.11023195106065088</v>
      </c>
      <c r="BT19">
        <v>0.1743488</v>
      </c>
      <c r="BU19">
        <v>451454</v>
      </c>
      <c r="BV19">
        <v>351188</v>
      </c>
      <c r="BW19">
        <v>0.56245999999999996</v>
      </c>
      <c r="BX19">
        <v>419728</v>
      </c>
      <c r="BY19">
        <v>382914</v>
      </c>
      <c r="BZ19">
        <v>0.47706700000000002</v>
      </c>
      <c r="CA19">
        <v>367232</v>
      </c>
      <c r="CB19">
        <v>19554</v>
      </c>
      <c r="CC19">
        <v>11928</v>
      </c>
      <c r="CD19">
        <v>7626</v>
      </c>
      <c r="CE19">
        <v>11925</v>
      </c>
      <c r="CF19">
        <v>6381</v>
      </c>
      <c r="CG19">
        <v>5544</v>
      </c>
      <c r="CH19">
        <v>0.41837419999999997</v>
      </c>
      <c r="CI19">
        <v>0.46490559999999997</v>
      </c>
      <c r="CJ19">
        <v>0.38999689999999998</v>
      </c>
      <c r="CK19">
        <v>0.62117599999999995</v>
      </c>
      <c r="CL19">
        <v>8.6478399999999997E-2</v>
      </c>
      <c r="CM19">
        <v>52545.61</v>
      </c>
    </row>
    <row r="20" spans="1:91" x14ac:dyDescent="0.35">
      <c r="A20" t="s">
        <v>18</v>
      </c>
      <c r="B20">
        <v>16</v>
      </c>
      <c r="C20">
        <f t="shared" si="26"/>
        <v>-0.51688000000000012</v>
      </c>
      <c r="D20">
        <v>-0.44740000000000002</v>
      </c>
      <c r="E20">
        <v>-0.62460000000000004</v>
      </c>
      <c r="F20">
        <v>-0.54600000000000004</v>
      </c>
      <c r="G20">
        <v>-0.46210000000000001</v>
      </c>
      <c r="H20">
        <v>-0.50429999999999997</v>
      </c>
      <c r="I20">
        <f t="shared" si="27"/>
        <v>3.5720000000000002E-2</v>
      </c>
      <c r="J20">
        <v>5.2600000000000001E-2</v>
      </c>
      <c r="K20">
        <v>-9.9599999999999994E-2</v>
      </c>
      <c r="L20">
        <v>-8.0000000000000004E-4</v>
      </c>
      <c r="M20">
        <v>0.1245</v>
      </c>
      <c r="N20">
        <v>0.1019</v>
      </c>
      <c r="O20">
        <f t="shared" si="28"/>
        <v>0.26948</v>
      </c>
      <c r="P20">
        <v>0.2908</v>
      </c>
      <c r="Q20">
        <v>0.13930000000000001</v>
      </c>
      <c r="R20">
        <v>0.22989999999999999</v>
      </c>
      <c r="S20">
        <v>0.35410000000000003</v>
      </c>
      <c r="T20">
        <v>0.33329999999999999</v>
      </c>
      <c r="U20">
        <f t="shared" si="29"/>
        <v>-0.1263</v>
      </c>
      <c r="V20">
        <v>-9.9900000000000003E-2</v>
      </c>
      <c r="W20">
        <v>-0.25740000000000002</v>
      </c>
      <c r="X20">
        <v>-0.1613</v>
      </c>
      <c r="Y20">
        <v>-4.2599999999999999E-2</v>
      </c>
      <c r="Z20">
        <v>-7.0300000000000001E-2</v>
      </c>
      <c r="AA20">
        <f t="shared" si="30"/>
        <v>11.382634530670636</v>
      </c>
      <c r="AB20" s="4">
        <v>87784</v>
      </c>
      <c r="AC20" s="4">
        <v>109108</v>
      </c>
      <c r="AD20" s="4">
        <v>128443</v>
      </c>
      <c r="AE20" s="4">
        <v>145359</v>
      </c>
      <c r="AF20" s="4">
        <v>186300</v>
      </c>
      <c r="AG20" s="4">
        <v>215328</v>
      </c>
      <c r="AH20" s="4">
        <v>266603</v>
      </c>
      <c r="AI20">
        <v>38564</v>
      </c>
      <c r="AJ20">
        <v>46920</v>
      </c>
      <c r="AK20">
        <v>55762</v>
      </c>
      <c r="AL20">
        <v>59235</v>
      </c>
      <c r="AM20">
        <v>78713</v>
      </c>
      <c r="AN20">
        <v>91587</v>
      </c>
      <c r="AO20">
        <v>113292</v>
      </c>
      <c r="AP20">
        <f t="shared" si="0"/>
        <v>11.382634530670636</v>
      </c>
      <c r="AQ20">
        <f t="shared" si="1"/>
        <v>11.600093496355584</v>
      </c>
      <c r="AR20">
        <f t="shared" si="2"/>
        <v>11.763240505140267</v>
      </c>
      <c r="AS20">
        <f t="shared" si="3"/>
        <v>11.886961823574733</v>
      </c>
      <c r="AT20">
        <f t="shared" si="4"/>
        <v>12.13511355658968</v>
      </c>
      <c r="AU20">
        <f t="shared" si="5"/>
        <v>12.279917725988044</v>
      </c>
      <c r="AV20">
        <f t="shared" si="6"/>
        <v>12.493515939476636</v>
      </c>
      <c r="AW20">
        <f t="shared" si="7"/>
        <v>10.560074477784271</v>
      </c>
      <c r="AX20">
        <f t="shared" si="8"/>
        <v>10.756199302767412</v>
      </c>
      <c r="AY20">
        <f t="shared" si="9"/>
        <v>10.928847912796902</v>
      </c>
      <c r="AZ20">
        <f t="shared" si="10"/>
        <v>10.989267862388859</v>
      </c>
      <c r="BA20">
        <f t="shared" si="11"/>
        <v>11.273563605008045</v>
      </c>
      <c r="BB20">
        <f t="shared" si="12"/>
        <v>11.425044619193047</v>
      </c>
      <c r="BC20">
        <f t="shared" si="13"/>
        <v>11.637723835520516</v>
      </c>
      <c r="BD20">
        <f t="shared" si="35"/>
        <v>0.21667876776268022</v>
      </c>
      <c r="BE20">
        <f t="shared" si="35"/>
        <v>0.18844842284739982</v>
      </c>
      <c r="BF20">
        <f t="shared" si="35"/>
        <v>6.228255801441842E-2</v>
      </c>
      <c r="BG20">
        <f t="shared" si="35"/>
        <v>0.32882586308770151</v>
      </c>
      <c r="BH20">
        <f t="shared" si="35"/>
        <v>0.16355621053701422</v>
      </c>
      <c r="BI20">
        <f t="shared" si="35"/>
        <v>0.23698778210881458</v>
      </c>
      <c r="BJ20">
        <f t="shared" si="31"/>
        <v>0.1994632673930048</v>
      </c>
      <c r="BK20">
        <f t="shared" si="32"/>
        <v>8.0279028374518224E-2</v>
      </c>
      <c r="BL20">
        <f t="shared" si="36"/>
        <v>0.242914426319147</v>
      </c>
      <c r="BM20">
        <f t="shared" si="36"/>
        <v>0.17720973714118121</v>
      </c>
      <c r="BN20">
        <f t="shared" si="36"/>
        <v>0.13170044299806138</v>
      </c>
      <c r="BO20">
        <f t="shared" si="36"/>
        <v>0.28165438672528015</v>
      </c>
      <c r="BP20">
        <f t="shared" si="36"/>
        <v>0.15581320450885669</v>
      </c>
      <c r="BQ20">
        <f t="shared" si="36"/>
        <v>0.23812509288155745</v>
      </c>
      <c r="BR20">
        <f t="shared" si="33"/>
        <v>0.20456954842901398</v>
      </c>
      <c r="BS20">
        <f t="shared" si="34"/>
        <v>5.3188381236806394E-2</v>
      </c>
      <c r="BT20">
        <v>9.9578299999999995E-2</v>
      </c>
      <c r="BU20">
        <v>49533</v>
      </c>
      <c r="BV20">
        <v>38251</v>
      </c>
      <c r="BW20">
        <v>0.56425999999999998</v>
      </c>
      <c r="BX20">
        <v>44765</v>
      </c>
      <c r="BY20">
        <v>43019</v>
      </c>
      <c r="BZ20">
        <v>0.49005510000000002</v>
      </c>
      <c r="CA20">
        <v>87784</v>
      </c>
      <c r="CB20">
        <v>5328</v>
      </c>
      <c r="CC20">
        <v>2959</v>
      </c>
      <c r="CD20">
        <v>2369</v>
      </c>
      <c r="CE20">
        <v>3761</v>
      </c>
      <c r="CF20">
        <v>2055</v>
      </c>
      <c r="CG20">
        <v>1706</v>
      </c>
      <c r="CH20">
        <v>0.44834410000000002</v>
      </c>
      <c r="CI20">
        <v>0.45360279999999997</v>
      </c>
      <c r="CJ20">
        <v>0.44463209999999997</v>
      </c>
      <c r="CK20">
        <v>0.58620309999999998</v>
      </c>
      <c r="CL20">
        <v>0.1035382</v>
      </c>
      <c r="CM20">
        <v>22316.14</v>
      </c>
    </row>
    <row r="21" spans="1:91" x14ac:dyDescent="0.35">
      <c r="A21" t="s">
        <v>77</v>
      </c>
      <c r="C21">
        <f t="shared" si="26"/>
        <v>-0.31184000000000001</v>
      </c>
      <c r="D21">
        <v>-0.214</v>
      </c>
      <c r="E21">
        <v>-0.5</v>
      </c>
      <c r="F21">
        <v>-0.49390000000000001</v>
      </c>
      <c r="G21">
        <v>-7.2800000000000004E-2</v>
      </c>
      <c r="H21">
        <v>-0.27850000000000003</v>
      </c>
      <c r="I21">
        <f t="shared" si="27"/>
        <v>9.0019999999999989E-2</v>
      </c>
      <c r="J21">
        <v>0.1416</v>
      </c>
      <c r="K21">
        <v>-0.11269999999999999</v>
      </c>
      <c r="L21">
        <v>-8.8400000000000006E-2</v>
      </c>
      <c r="M21">
        <v>0.36209999999999998</v>
      </c>
      <c r="N21">
        <v>0.14749999999999999</v>
      </c>
      <c r="O21">
        <f t="shared" si="28"/>
        <v>0.25118000000000001</v>
      </c>
      <c r="P21">
        <v>0.29509999999999997</v>
      </c>
      <c r="Q21">
        <v>4.2900000000000001E-2</v>
      </c>
      <c r="R21">
        <v>6.0600000000000001E-2</v>
      </c>
      <c r="S21">
        <v>0.50860000000000005</v>
      </c>
      <c r="T21">
        <v>0.34870000000000001</v>
      </c>
      <c r="U21">
        <f t="shared" si="29"/>
        <v>-2.2099999999999998E-2</v>
      </c>
      <c r="V21">
        <v>3.15E-2</v>
      </c>
      <c r="W21">
        <v>-0.22919999999999999</v>
      </c>
      <c r="X21">
        <v>-0.20669999999999999</v>
      </c>
      <c r="Y21">
        <v>0.24</v>
      </c>
      <c r="Z21">
        <v>5.3900000000000003E-2</v>
      </c>
      <c r="AA21">
        <f t="shared" si="30"/>
        <v>10.190807059268902</v>
      </c>
      <c r="AB21" s="4">
        <v>26657</v>
      </c>
      <c r="AC21" s="4">
        <v>32813</v>
      </c>
      <c r="AD21" s="4">
        <v>41168</v>
      </c>
      <c r="AE21" s="4">
        <v>51881</v>
      </c>
      <c r="AF21" s="4">
        <v>61012</v>
      </c>
      <c r="AG21" s="4">
        <v>87021</v>
      </c>
      <c r="AH21" s="4">
        <v>90064</v>
      </c>
      <c r="AI21">
        <v>13626</v>
      </c>
      <c r="AJ21">
        <v>16053</v>
      </c>
      <c r="AK21">
        <v>18465</v>
      </c>
      <c r="AL21">
        <v>23833</v>
      </c>
      <c r="AM21">
        <v>28675</v>
      </c>
      <c r="AN21">
        <v>39795</v>
      </c>
      <c r="AO21">
        <v>45073</v>
      </c>
      <c r="AP21">
        <f t="shared" si="0"/>
        <v>10.190807059268902</v>
      </c>
      <c r="AQ21">
        <f t="shared" si="1"/>
        <v>10.398580057313119</v>
      </c>
      <c r="AR21">
        <f t="shared" si="2"/>
        <v>10.625416534521525</v>
      </c>
      <c r="AS21">
        <f t="shared" si="3"/>
        <v>10.856707913495192</v>
      </c>
      <c r="AT21">
        <f t="shared" si="4"/>
        <v>11.018825845119824</v>
      </c>
      <c r="AU21">
        <f t="shared" si="5"/>
        <v>11.373904747819767</v>
      </c>
      <c r="AV21">
        <f t="shared" si="6"/>
        <v>11.408275807703808</v>
      </c>
      <c r="AW21">
        <f t="shared" si="7"/>
        <v>9.5197350113336139</v>
      </c>
      <c r="AX21">
        <f t="shared" si="8"/>
        <v>9.6836510269794136</v>
      </c>
      <c r="AY21">
        <f t="shared" si="9"/>
        <v>9.8236323272866635</v>
      </c>
      <c r="AZ21">
        <f t="shared" si="10"/>
        <v>10.078826453902199</v>
      </c>
      <c r="BA21">
        <f t="shared" si="11"/>
        <v>10.263780941997572</v>
      </c>
      <c r="BB21">
        <f t="shared" si="12"/>
        <v>10.591496555239949</v>
      </c>
      <c r="BC21">
        <f t="shared" si="13"/>
        <v>10.716038676593497</v>
      </c>
      <c r="BD21">
        <f t="shared" si="35"/>
        <v>0.17811536767943636</v>
      </c>
      <c r="BE21">
        <f t="shared" si="35"/>
        <v>0.15025228929172119</v>
      </c>
      <c r="BF21">
        <f t="shared" si="35"/>
        <v>0.29071215813701595</v>
      </c>
      <c r="BG21">
        <f t="shared" si="35"/>
        <v>0.20316368061091764</v>
      </c>
      <c r="BH21">
        <f t="shared" si="35"/>
        <v>0.38779424585876199</v>
      </c>
      <c r="BI21">
        <f t="shared" si="35"/>
        <v>0.1326297273526825</v>
      </c>
      <c r="BJ21">
        <f t="shared" si="31"/>
        <v>0.2237779114884226</v>
      </c>
      <c r="BK21">
        <f t="shared" si="32"/>
        <v>8.907447663531462E-2</v>
      </c>
      <c r="BL21">
        <f t="shared" si="36"/>
        <v>0.23093371347113328</v>
      </c>
      <c r="BM21">
        <f t="shared" si="36"/>
        <v>0.25462469143327338</v>
      </c>
      <c r="BN21">
        <f t="shared" si="36"/>
        <v>0.26022638942868248</v>
      </c>
      <c r="BO21">
        <f t="shared" si="36"/>
        <v>0.17599892060677319</v>
      </c>
      <c r="BP21">
        <f t="shared" si="36"/>
        <v>0.42629318822526718</v>
      </c>
      <c r="BQ21">
        <f t="shared" si="36"/>
        <v>3.4968570804748279E-2</v>
      </c>
      <c r="BR21">
        <f t="shared" si="33"/>
        <v>0.23050757899497962</v>
      </c>
      <c r="BS21">
        <f t="shared" si="34"/>
        <v>0.11619217324582287</v>
      </c>
    </row>
    <row r="22" spans="1:91" x14ac:dyDescent="0.35">
      <c r="A22" t="s">
        <v>19</v>
      </c>
      <c r="B22">
        <v>17</v>
      </c>
      <c r="C22">
        <f t="shared" si="26"/>
        <v>-0.58699999999999997</v>
      </c>
      <c r="D22">
        <v>-0.51659999999999995</v>
      </c>
      <c r="E22">
        <v>-0.51070000000000004</v>
      </c>
      <c r="F22">
        <v>-0.66420000000000001</v>
      </c>
      <c r="G22">
        <v>-0.4123</v>
      </c>
      <c r="H22">
        <v>-0.83120000000000005</v>
      </c>
      <c r="I22">
        <f t="shared" si="27"/>
        <v>-0.10884000000000001</v>
      </c>
      <c r="J22">
        <v>-7.4999999999999997E-2</v>
      </c>
      <c r="K22">
        <v>-4.7E-2</v>
      </c>
      <c r="L22">
        <v>-0.18129999999999999</v>
      </c>
      <c r="M22">
        <v>9.2200000000000004E-2</v>
      </c>
      <c r="N22">
        <v>-0.33310000000000001</v>
      </c>
      <c r="O22">
        <f t="shared" si="28"/>
        <v>0.10255999999999998</v>
      </c>
      <c r="P22">
        <v>0.1452</v>
      </c>
      <c r="Q22">
        <v>0.1661</v>
      </c>
      <c r="R22">
        <v>2.86E-2</v>
      </c>
      <c r="S22">
        <v>0.29930000000000001</v>
      </c>
      <c r="T22">
        <v>-0.12640000000000001</v>
      </c>
      <c r="U22">
        <f t="shared" si="29"/>
        <v>-0.25214000000000003</v>
      </c>
      <c r="V22">
        <v>-0.2127</v>
      </c>
      <c r="W22">
        <v>-0.18820000000000001</v>
      </c>
      <c r="X22">
        <v>-0.32600000000000001</v>
      </c>
      <c r="Y22">
        <v>-5.4600000000000003E-2</v>
      </c>
      <c r="Z22">
        <v>-0.47920000000000001</v>
      </c>
      <c r="AA22">
        <f t="shared" si="30"/>
        <v>11.130126527360975</v>
      </c>
      <c r="AB22" s="4">
        <v>68195</v>
      </c>
      <c r="AC22" s="4">
        <v>74891</v>
      </c>
      <c r="AD22" s="4">
        <v>80386</v>
      </c>
      <c r="AE22" s="4">
        <v>87842</v>
      </c>
      <c r="AF22" s="4">
        <v>100970</v>
      </c>
      <c r="AG22" s="4">
        <v>111733</v>
      </c>
      <c r="AH22" s="4">
        <v>121478</v>
      </c>
      <c r="AI22">
        <v>34114</v>
      </c>
      <c r="AJ22">
        <v>37660</v>
      </c>
      <c r="AK22">
        <v>38704</v>
      </c>
      <c r="AL22">
        <v>40692</v>
      </c>
      <c r="AM22">
        <v>46689</v>
      </c>
      <c r="AN22">
        <v>50565</v>
      </c>
      <c r="AO22">
        <v>54836</v>
      </c>
      <c r="AP22">
        <f t="shared" si="0"/>
        <v>11.130126527360975</v>
      </c>
      <c r="AQ22">
        <f t="shared" si="1"/>
        <v>11.223789002071875</v>
      </c>
      <c r="AR22">
        <f t="shared" si="2"/>
        <v>11.294595310651548</v>
      </c>
      <c r="AS22">
        <f t="shared" si="3"/>
        <v>11.383295025154466</v>
      </c>
      <c r="AT22">
        <f t="shared" si="4"/>
        <v>11.522578721998366</v>
      </c>
      <c r="AU22">
        <f t="shared" si="5"/>
        <v>11.623867375623949</v>
      </c>
      <c r="AV22">
        <f t="shared" si="6"/>
        <v>11.707488455408749</v>
      </c>
      <c r="AW22">
        <f t="shared" si="7"/>
        <v>10.437463136200819</v>
      </c>
      <c r="AX22">
        <f t="shared" si="8"/>
        <v>10.536353802211144</v>
      </c>
      <c r="AY22">
        <f t="shared" si="9"/>
        <v>10.563698232849809</v>
      </c>
      <c r="AZ22">
        <f t="shared" si="10"/>
        <v>10.61378679191364</v>
      </c>
      <c r="BA22">
        <f t="shared" si="11"/>
        <v>10.751263869873119</v>
      </c>
      <c r="BB22">
        <f t="shared" si="12"/>
        <v>10.831014916336271</v>
      </c>
      <c r="BC22">
        <f t="shared" si="13"/>
        <v>10.912102191555791</v>
      </c>
      <c r="BD22">
        <f t="shared" si="35"/>
        <v>0.1039455941842059</v>
      </c>
      <c r="BE22">
        <f t="shared" si="35"/>
        <v>2.7721720658523633E-2</v>
      </c>
      <c r="BF22">
        <f t="shared" si="35"/>
        <v>5.1364200082678793E-2</v>
      </c>
      <c r="BG22">
        <f t="shared" si="35"/>
        <v>0.14737540548510764</v>
      </c>
      <c r="BH22">
        <f t="shared" si="35"/>
        <v>8.3017413095161599E-2</v>
      </c>
      <c r="BI22">
        <f t="shared" si="35"/>
        <v>8.4465539404726592E-2</v>
      </c>
      <c r="BJ22">
        <f t="shared" si="31"/>
        <v>8.2981645485067354E-2</v>
      </c>
      <c r="BK22">
        <f t="shared" si="32"/>
        <v>3.7950776975133486E-2</v>
      </c>
      <c r="BL22">
        <f t="shared" si="36"/>
        <v>9.818901679008725E-2</v>
      </c>
      <c r="BM22">
        <f t="shared" si="36"/>
        <v>7.3373302533014648E-2</v>
      </c>
      <c r="BN22">
        <f t="shared" si="36"/>
        <v>9.2752469335456417E-2</v>
      </c>
      <c r="BO22">
        <f t="shared" si="36"/>
        <v>0.14945014913139501</v>
      </c>
      <c r="BP22">
        <f t="shared" si="36"/>
        <v>0.1065960186193919</v>
      </c>
      <c r="BQ22">
        <f t="shared" si="36"/>
        <v>8.7216847305630382E-2</v>
      </c>
      <c r="BR22">
        <f t="shared" si="33"/>
        <v>0.10126296728582927</v>
      </c>
      <c r="BS22">
        <f t="shared" si="34"/>
        <v>2.3830829347297654E-2</v>
      </c>
      <c r="BT22">
        <v>0.1551399</v>
      </c>
      <c r="BU22">
        <v>40553</v>
      </c>
      <c r="BV22">
        <v>27643</v>
      </c>
      <c r="BW22">
        <v>0.59465369999999995</v>
      </c>
      <c r="BX22">
        <v>36981</v>
      </c>
      <c r="BY22">
        <v>31215</v>
      </c>
      <c r="BZ22">
        <v>0.45772479999999999</v>
      </c>
      <c r="CA22">
        <v>68195</v>
      </c>
      <c r="CB22">
        <v>5207</v>
      </c>
      <c r="CC22">
        <v>3000</v>
      </c>
      <c r="CD22">
        <v>2207</v>
      </c>
      <c r="CE22">
        <v>2553</v>
      </c>
      <c r="CF22">
        <v>1243</v>
      </c>
      <c r="CG22">
        <v>1310</v>
      </c>
      <c r="CH22">
        <v>0.4532216</v>
      </c>
      <c r="CI22">
        <v>0.51312179999999996</v>
      </c>
      <c r="CJ22">
        <v>0.42385250000000002</v>
      </c>
      <c r="CK22">
        <v>0.67100510000000002</v>
      </c>
      <c r="CL22">
        <v>0.1137913</v>
      </c>
      <c r="CM22">
        <v>25362.49</v>
      </c>
    </row>
    <row r="23" spans="1:91" x14ac:dyDescent="0.35">
      <c r="A23" t="s">
        <v>20</v>
      </c>
      <c r="B23">
        <v>18</v>
      </c>
      <c r="C23">
        <f t="shared" si="26"/>
        <v>-0.37855999999999995</v>
      </c>
      <c r="D23">
        <v>-0.36120000000000002</v>
      </c>
      <c r="E23">
        <v>0.17169999999999999</v>
      </c>
      <c r="F23">
        <v>-0.69399999999999995</v>
      </c>
      <c r="G23">
        <v>-0.35680000000000001</v>
      </c>
      <c r="H23">
        <v>-0.65249999999999997</v>
      </c>
      <c r="I23">
        <f t="shared" si="27"/>
        <v>0.13285999999999998</v>
      </c>
      <c r="J23">
        <v>7.4700000000000003E-2</v>
      </c>
      <c r="K23">
        <v>0.63759999999999994</v>
      </c>
      <c r="L23">
        <v>-0.17</v>
      </c>
      <c r="M23">
        <v>0.19639999999999999</v>
      </c>
      <c r="N23">
        <v>-7.4399999999999994E-2</v>
      </c>
      <c r="O23">
        <f t="shared" si="28"/>
        <v>0.37034</v>
      </c>
      <c r="P23">
        <v>0.29330000000000001</v>
      </c>
      <c r="Q23">
        <v>0.86009999999999998</v>
      </c>
      <c r="R23">
        <v>8.09E-2</v>
      </c>
      <c r="S23">
        <v>0.44090000000000001</v>
      </c>
      <c r="T23">
        <v>0.17649999999999999</v>
      </c>
      <c r="U23">
        <f t="shared" si="29"/>
        <v>-2.198E-2</v>
      </c>
      <c r="V23">
        <v>-6.1699999999999998E-2</v>
      </c>
      <c r="W23">
        <v>0.49390000000000001</v>
      </c>
      <c r="X23">
        <v>-0.33</v>
      </c>
      <c r="Y23">
        <v>3.2899999999999999E-2</v>
      </c>
      <c r="Z23">
        <v>-0.245</v>
      </c>
      <c r="AA23">
        <f t="shared" si="30"/>
        <v>10.957921526091724</v>
      </c>
      <c r="AB23" s="4">
        <v>57407</v>
      </c>
      <c r="AC23" s="4">
        <v>74693</v>
      </c>
      <c r="AD23" s="4">
        <v>86621</v>
      </c>
      <c r="AE23" s="4">
        <v>186575</v>
      </c>
      <c r="AF23" s="4">
        <v>213877</v>
      </c>
      <c r="AG23" s="4">
        <v>239743</v>
      </c>
      <c r="AH23" s="4">
        <v>259904</v>
      </c>
      <c r="AI23">
        <v>33967</v>
      </c>
      <c r="AJ23">
        <v>40593</v>
      </c>
      <c r="AK23">
        <v>46859</v>
      </c>
      <c r="AL23">
        <v>92474</v>
      </c>
      <c r="AM23">
        <v>102413</v>
      </c>
      <c r="AN23">
        <v>120349</v>
      </c>
      <c r="AO23">
        <v>132347</v>
      </c>
      <c r="AP23">
        <f t="shared" si="0"/>
        <v>10.957921526091724</v>
      </c>
      <c r="AQ23">
        <f t="shared" si="1"/>
        <v>11.221141658564028</v>
      </c>
      <c r="AR23">
        <f t="shared" si="2"/>
        <v>11.369297559379882</v>
      </c>
      <c r="AS23">
        <f t="shared" si="3"/>
        <v>12.136588581999588</v>
      </c>
      <c r="AT23">
        <f t="shared" si="4"/>
        <v>12.273156362407347</v>
      </c>
      <c r="AU23">
        <f t="shared" si="5"/>
        <v>12.38732279523915</v>
      </c>
      <c r="AV23">
        <f t="shared" si="6"/>
        <v>12.468067611045969</v>
      </c>
      <c r="AW23">
        <f t="shared" si="7"/>
        <v>10.433144744037243</v>
      </c>
      <c r="AX23">
        <f t="shared" si="8"/>
        <v>10.611350916931753</v>
      </c>
      <c r="AY23">
        <f t="shared" si="9"/>
        <v>10.754898371671898</v>
      </c>
      <c r="AZ23">
        <f t="shared" si="10"/>
        <v>11.434682802908744</v>
      </c>
      <c r="BA23">
        <f t="shared" si="11"/>
        <v>11.536768936654678</v>
      </c>
      <c r="BB23">
        <f t="shared" si="12"/>
        <v>11.698151134078234</v>
      </c>
      <c r="BC23">
        <f t="shared" si="13"/>
        <v>11.793182540227962</v>
      </c>
      <c r="BD23">
        <f t="shared" si="35"/>
        <v>0.19507168722583684</v>
      </c>
      <c r="BE23">
        <f t="shared" si="35"/>
        <v>0.15436158943660236</v>
      </c>
      <c r="BF23">
        <f t="shared" si="35"/>
        <v>0.97345227170874327</v>
      </c>
      <c r="BG23">
        <f t="shared" si="35"/>
        <v>0.10747885892250794</v>
      </c>
      <c r="BH23">
        <f t="shared" si="35"/>
        <v>0.17513401618935096</v>
      </c>
      <c r="BI23">
        <f t="shared" si="35"/>
        <v>9.969339171908366E-2</v>
      </c>
      <c r="BJ23">
        <f t="shared" si="31"/>
        <v>0.28419863586702082</v>
      </c>
      <c r="BK23">
        <f t="shared" si="32"/>
        <v>0.31011798885470987</v>
      </c>
      <c r="BL23">
        <f t="shared" si="36"/>
        <v>0.30111310467364605</v>
      </c>
      <c r="BM23">
        <f t="shared" si="36"/>
        <v>0.15969367946126142</v>
      </c>
      <c r="BN23">
        <f t="shared" si="36"/>
        <v>1.1539234134909548</v>
      </c>
      <c r="BO23">
        <f t="shared" si="36"/>
        <v>0.14633257403189065</v>
      </c>
      <c r="BP23">
        <f t="shared" si="36"/>
        <v>0.12093867035726141</v>
      </c>
      <c r="BQ23">
        <f t="shared" si="36"/>
        <v>8.4094217557968323E-2</v>
      </c>
      <c r="BR23">
        <f t="shared" si="33"/>
        <v>0.32768260992883047</v>
      </c>
      <c r="BS23">
        <f t="shared" si="34"/>
        <v>0.37562531903643526</v>
      </c>
      <c r="BT23">
        <v>0.21389240000000001</v>
      </c>
      <c r="BU23">
        <v>32879</v>
      </c>
      <c r="BV23">
        <v>24528</v>
      </c>
      <c r="BW23">
        <v>0.57273499999999999</v>
      </c>
      <c r="BX23">
        <v>30820</v>
      </c>
      <c r="BY23">
        <v>26587</v>
      </c>
      <c r="BZ23">
        <v>0.46313169999999998</v>
      </c>
      <c r="CA23">
        <v>57407</v>
      </c>
      <c r="CB23">
        <v>3330</v>
      </c>
      <c r="CC23">
        <v>1883</v>
      </c>
      <c r="CD23">
        <v>1447</v>
      </c>
      <c r="CE23">
        <v>2595</v>
      </c>
      <c r="CF23">
        <v>1260</v>
      </c>
      <c r="CG23">
        <v>1335</v>
      </c>
      <c r="CH23">
        <v>0.46953590000000001</v>
      </c>
      <c r="CI23">
        <v>0.51445079999999999</v>
      </c>
      <c r="CJ23">
        <v>0.43453449999999999</v>
      </c>
      <c r="CK23">
        <v>0.56202529999999995</v>
      </c>
      <c r="CL23">
        <v>0.10321039999999999</v>
      </c>
      <c r="CM23">
        <v>38776.089999999997</v>
      </c>
    </row>
    <row r="24" spans="1:91" x14ac:dyDescent="0.35">
      <c r="A24" t="s">
        <v>69</v>
      </c>
      <c r="B24">
        <v>19</v>
      </c>
      <c r="C24">
        <f t="shared" si="26"/>
        <v>-0.49404000000000003</v>
      </c>
      <c r="D24">
        <v>-0.18609999999999999</v>
      </c>
      <c r="E24">
        <v>-0.64870000000000005</v>
      </c>
      <c r="F24">
        <v>-0.57789999999999997</v>
      </c>
      <c r="G24">
        <v>-0.38840000000000002</v>
      </c>
      <c r="H24">
        <v>-0.66910000000000003</v>
      </c>
      <c r="I24">
        <f t="shared" si="27"/>
        <v>-1.644E-2</v>
      </c>
      <c r="J24">
        <v>0.2477</v>
      </c>
      <c r="K24">
        <v>-0.1845</v>
      </c>
      <c r="L24">
        <v>-0.1033</v>
      </c>
      <c r="M24">
        <v>0.11210000000000001</v>
      </c>
      <c r="N24">
        <v>-0.1542</v>
      </c>
      <c r="O24">
        <f t="shared" si="28"/>
        <v>0.18312</v>
      </c>
      <c r="P24">
        <v>0.44400000000000001</v>
      </c>
      <c r="Q24">
        <v>2.5000000000000001E-2</v>
      </c>
      <c r="R24">
        <v>9.5100000000000004E-2</v>
      </c>
      <c r="S24">
        <v>0.30830000000000002</v>
      </c>
      <c r="T24">
        <v>4.3200000000000002E-2</v>
      </c>
      <c r="U24">
        <f t="shared" si="29"/>
        <v>-0.15783999999999998</v>
      </c>
      <c r="V24">
        <v>0.1153</v>
      </c>
      <c r="W24">
        <v>-0.32579999999999998</v>
      </c>
      <c r="X24">
        <v>-0.2447</v>
      </c>
      <c r="Y24">
        <v>-3.3099999999999997E-2</v>
      </c>
      <c r="Z24">
        <v>-0.3009</v>
      </c>
      <c r="AA24">
        <f t="shared" si="30"/>
        <v>11.18936747927995</v>
      </c>
      <c r="AB24" s="4">
        <v>72357</v>
      </c>
      <c r="AC24" s="4">
        <v>94344</v>
      </c>
      <c r="AD24" s="4">
        <v>113100</v>
      </c>
      <c r="AE24" s="4">
        <v>111343</v>
      </c>
      <c r="AF24" s="4">
        <v>131463</v>
      </c>
      <c r="AG24" s="4">
        <v>137246</v>
      </c>
      <c r="AH24" s="4">
        <v>147483</v>
      </c>
      <c r="AI24">
        <v>38853</v>
      </c>
      <c r="AJ24">
        <v>52862</v>
      </c>
      <c r="AK24">
        <v>65726</v>
      </c>
      <c r="AL24">
        <v>57435</v>
      </c>
      <c r="AM24">
        <v>67523</v>
      </c>
      <c r="AN24">
        <v>70647</v>
      </c>
      <c r="AO24">
        <v>79596</v>
      </c>
      <c r="AP24">
        <f t="shared" si="0"/>
        <v>11.18936747927995</v>
      </c>
      <c r="AQ24">
        <f t="shared" si="1"/>
        <v>11.454702955769806</v>
      </c>
      <c r="AR24">
        <f t="shared" si="2"/>
        <v>11.636027662104212</v>
      </c>
      <c r="AS24">
        <f t="shared" si="3"/>
        <v>11.620370805868845</v>
      </c>
      <c r="AT24">
        <f t="shared" si="4"/>
        <v>11.786480722187029</v>
      </c>
      <c r="AU24">
        <f t="shared" si="5"/>
        <v>11.82953021504909</v>
      </c>
      <c r="AV24">
        <f t="shared" si="6"/>
        <v>11.901468193882444</v>
      </c>
      <c r="AW24">
        <f t="shared" si="7"/>
        <v>10.567540572891696</v>
      </c>
      <c r="AX24">
        <f t="shared" si="8"/>
        <v>10.875440023235184</v>
      </c>
      <c r="AY24">
        <f t="shared" si="9"/>
        <v>11.093249864392948</v>
      </c>
      <c r="AZ24">
        <f t="shared" si="10"/>
        <v>10.958409152579504</v>
      </c>
      <c r="BA24">
        <f t="shared" si="11"/>
        <v>11.120223559562419</v>
      </c>
      <c r="BB24">
        <f t="shared" si="12"/>
        <v>11.165450924366091</v>
      </c>
      <c r="BC24">
        <f t="shared" si="13"/>
        <v>11.284719119313555</v>
      </c>
      <c r="BD24">
        <f t="shared" si="35"/>
        <v>0.36056417779836819</v>
      </c>
      <c r="BE24">
        <f t="shared" si="35"/>
        <v>0.24335061102493286</v>
      </c>
      <c r="BF24">
        <f t="shared" si="35"/>
        <v>-0.12614490460396191</v>
      </c>
      <c r="BG24">
        <f t="shared" si="35"/>
        <v>0.17564203012100635</v>
      </c>
      <c r="BH24">
        <f t="shared" si="35"/>
        <v>4.6265716866845372E-2</v>
      </c>
      <c r="BI24">
        <f t="shared" si="35"/>
        <v>0.12667204552210284</v>
      </c>
      <c r="BJ24">
        <f t="shared" si="31"/>
        <v>0.13772494612154895</v>
      </c>
      <c r="BK24">
        <f t="shared" si="32"/>
        <v>0.15295209754966205</v>
      </c>
      <c r="BL24">
        <f t="shared" si="36"/>
        <v>0.30386831958207222</v>
      </c>
      <c r="BM24">
        <f t="shared" si="36"/>
        <v>0.19880437547697788</v>
      </c>
      <c r="BN24">
        <f t="shared" si="36"/>
        <v>-1.5534924845269672E-2</v>
      </c>
      <c r="BO24">
        <f t="shared" si="36"/>
        <v>0.18070287310383229</v>
      </c>
      <c r="BP24">
        <f t="shared" si="36"/>
        <v>4.3989563603447357E-2</v>
      </c>
      <c r="BQ24">
        <f t="shared" si="36"/>
        <v>7.4588694752488235E-2</v>
      </c>
      <c r="BR24">
        <f t="shared" si="33"/>
        <v>0.13106981694559136</v>
      </c>
      <c r="BS24">
        <f t="shared" si="34"/>
        <v>0.10737533174054155</v>
      </c>
      <c r="BT24">
        <v>0.4117634</v>
      </c>
      <c r="BU24">
        <v>77005</v>
      </c>
      <c r="BV24">
        <v>67708</v>
      </c>
      <c r="BW24">
        <v>0.53212219999999999</v>
      </c>
      <c r="BX24">
        <v>73854</v>
      </c>
      <c r="BY24">
        <v>70859</v>
      </c>
      <c r="BZ24">
        <v>0.48965189999999997</v>
      </c>
      <c r="CA24">
        <v>52820</v>
      </c>
      <c r="CB24">
        <v>1989</v>
      </c>
      <c r="CC24">
        <v>1403</v>
      </c>
      <c r="CD24">
        <v>586</v>
      </c>
      <c r="CE24">
        <v>2047</v>
      </c>
      <c r="CF24">
        <v>1239</v>
      </c>
      <c r="CG24">
        <v>808</v>
      </c>
      <c r="CH24">
        <v>0.34539150000000002</v>
      </c>
      <c r="CI24">
        <v>0.39472400000000002</v>
      </c>
      <c r="CJ24">
        <v>0.2946204</v>
      </c>
      <c r="CK24">
        <v>0.49281469999999999</v>
      </c>
      <c r="CL24">
        <v>7.6410500000000006E-2</v>
      </c>
      <c r="CM24">
        <v>82387.98</v>
      </c>
    </row>
    <row r="25" spans="1:91" x14ac:dyDescent="0.35">
      <c r="A25" t="s">
        <v>22</v>
      </c>
      <c r="B25">
        <v>21</v>
      </c>
      <c r="C25">
        <f t="shared" si="26"/>
        <v>-0.47961999999999999</v>
      </c>
      <c r="D25">
        <v>-0.497</v>
      </c>
      <c r="E25">
        <v>-0.39169999999999999</v>
      </c>
      <c r="F25">
        <v>-0.58940000000000003</v>
      </c>
      <c r="G25">
        <v>-0.37890000000000001</v>
      </c>
      <c r="H25">
        <v>-0.54110000000000003</v>
      </c>
      <c r="I25">
        <f t="shared" si="27"/>
        <v>2.6219999999999993E-2</v>
      </c>
      <c r="J25">
        <v>-3.8300000000000001E-2</v>
      </c>
      <c r="K25">
        <v>8.8099999999999998E-2</v>
      </c>
      <c r="L25">
        <v>-7.6899999999999996E-2</v>
      </c>
      <c r="M25">
        <v>0.15989999999999999</v>
      </c>
      <c r="N25">
        <v>-1.6999999999999999E-3</v>
      </c>
      <c r="O25">
        <f t="shared" si="28"/>
        <v>0.22204000000000002</v>
      </c>
      <c r="P25">
        <v>0.1585</v>
      </c>
      <c r="Q25">
        <v>0.28210000000000002</v>
      </c>
      <c r="R25">
        <v>0.1167</v>
      </c>
      <c r="S25">
        <v>0.35499999999999998</v>
      </c>
      <c r="T25">
        <v>0.19789999999999999</v>
      </c>
      <c r="U25">
        <f t="shared" si="29"/>
        <v>-0.11926</v>
      </c>
      <c r="V25">
        <v>-0.17499999999999999</v>
      </c>
      <c r="W25">
        <v>-5.2499999999999998E-2</v>
      </c>
      <c r="X25">
        <v>-0.22389999999999999</v>
      </c>
      <c r="Y25">
        <v>9.2999999999999992E-3</v>
      </c>
      <c r="Z25">
        <v>-0.1542</v>
      </c>
      <c r="AA25">
        <f t="shared" si="30"/>
        <v>11.185753843231971</v>
      </c>
      <c r="AB25" s="4">
        <v>72096</v>
      </c>
      <c r="AC25" s="4">
        <v>94799</v>
      </c>
      <c r="AD25" s="4">
        <v>113569</v>
      </c>
      <c r="AE25" s="4">
        <v>127989</v>
      </c>
      <c r="AF25" s="4">
        <v>159251</v>
      </c>
      <c r="AG25" s="4">
        <v>188133</v>
      </c>
      <c r="AH25" s="4">
        <v>231141</v>
      </c>
      <c r="AI25">
        <v>31345</v>
      </c>
      <c r="AJ25">
        <v>43549</v>
      </c>
      <c r="AK25">
        <v>51017</v>
      </c>
      <c r="AL25">
        <v>53531</v>
      </c>
      <c r="AM25">
        <v>64476</v>
      </c>
      <c r="AN25">
        <v>79626</v>
      </c>
      <c r="AO25">
        <v>101853</v>
      </c>
      <c r="AP25">
        <f t="shared" si="0"/>
        <v>11.185753843231971</v>
      </c>
      <c r="AQ25">
        <f t="shared" si="1"/>
        <v>11.45951413966427</v>
      </c>
      <c r="AR25">
        <f t="shared" si="2"/>
        <v>11.640165860704723</v>
      </c>
      <c r="AS25">
        <f t="shared" si="3"/>
        <v>11.759699601708915</v>
      </c>
      <c r="AT25">
        <f t="shared" si="4"/>
        <v>11.978236852849545</v>
      </c>
      <c r="AU25">
        <f t="shared" si="5"/>
        <v>12.144904438498061</v>
      </c>
      <c r="AV25">
        <f t="shared" si="6"/>
        <v>12.350783192902353</v>
      </c>
      <c r="AW25">
        <f t="shared" si="7"/>
        <v>10.352810043708068</v>
      </c>
      <c r="AX25">
        <f t="shared" si="8"/>
        <v>10.681642019904501</v>
      </c>
      <c r="AY25">
        <f t="shared" si="9"/>
        <v>10.839914189496584</v>
      </c>
      <c r="AZ25">
        <f t="shared" si="10"/>
        <v>10.888016204326332</v>
      </c>
      <c r="BA25">
        <f t="shared" si="11"/>
        <v>11.074048340516821</v>
      </c>
      <c r="BB25">
        <f t="shared" si="12"/>
        <v>11.285095951665305</v>
      </c>
      <c r="BC25">
        <f t="shared" si="13"/>
        <v>11.53128587630216</v>
      </c>
      <c r="BD25">
        <f t="shared" si="35"/>
        <v>0.38934439304514279</v>
      </c>
      <c r="BE25">
        <f t="shared" si="35"/>
        <v>0.17148499391490046</v>
      </c>
      <c r="BF25">
        <f t="shared" si="35"/>
        <v>4.9277691749808887E-2</v>
      </c>
      <c r="BG25">
        <f t="shared" si="35"/>
        <v>0.20446096654275092</v>
      </c>
      <c r="BH25">
        <f t="shared" si="35"/>
        <v>0.2349711520565792</v>
      </c>
      <c r="BI25">
        <f t="shared" si="35"/>
        <v>0.27914249114610806</v>
      </c>
      <c r="BJ25">
        <f t="shared" si="31"/>
        <v>0.22144694807588172</v>
      </c>
      <c r="BK25">
        <f t="shared" si="32"/>
        <v>0.10338294916376579</v>
      </c>
      <c r="BL25">
        <f t="shared" si="36"/>
        <v>0.3148995783399911</v>
      </c>
      <c r="BM25">
        <f t="shared" si="36"/>
        <v>0.1979978691758352</v>
      </c>
      <c r="BN25">
        <f t="shared" si="36"/>
        <v>0.12697126856800711</v>
      </c>
      <c r="BO25">
        <f t="shared" si="36"/>
        <v>0.24425536569548945</v>
      </c>
      <c r="BP25">
        <f t="shared" si="36"/>
        <v>0.18136149851492298</v>
      </c>
      <c r="BQ25">
        <f t="shared" si="36"/>
        <v>0.22860423211238859</v>
      </c>
      <c r="BR25">
        <f t="shared" si="33"/>
        <v>0.21568163540110574</v>
      </c>
      <c r="BS25">
        <f t="shared" si="34"/>
        <v>5.8005414024873338E-2</v>
      </c>
      <c r="BT25">
        <v>0.15005309999999999</v>
      </c>
      <c r="BU25">
        <v>42480</v>
      </c>
      <c r="BV25">
        <v>29616</v>
      </c>
      <c r="BW25">
        <v>0.58921440000000003</v>
      </c>
      <c r="BX25">
        <v>36623</v>
      </c>
      <c r="BY25">
        <v>35473</v>
      </c>
      <c r="BZ25">
        <v>0.49202449999999998</v>
      </c>
      <c r="CA25">
        <v>72096</v>
      </c>
      <c r="CB25">
        <v>4585</v>
      </c>
      <c r="CC25">
        <v>2564</v>
      </c>
      <c r="CD25">
        <v>2021</v>
      </c>
      <c r="CE25">
        <v>4929</v>
      </c>
      <c r="CF25">
        <v>2478</v>
      </c>
      <c r="CG25">
        <v>2451</v>
      </c>
      <c r="CH25">
        <v>0.47004410000000002</v>
      </c>
      <c r="CI25">
        <v>0.49726110000000001</v>
      </c>
      <c r="CJ25">
        <v>0.44078519999999999</v>
      </c>
      <c r="CK25">
        <v>0.4819214</v>
      </c>
      <c r="CL25">
        <v>0.13196289999999999</v>
      </c>
      <c r="CM25">
        <v>33640.85</v>
      </c>
    </row>
    <row r="26" spans="1:91" x14ac:dyDescent="0.35">
      <c r="A26" t="s">
        <v>70</v>
      </c>
      <c r="B26">
        <v>22</v>
      </c>
      <c r="C26">
        <f t="shared" si="26"/>
        <v>-0.46963999999999995</v>
      </c>
      <c r="D26">
        <v>-0.3805</v>
      </c>
      <c r="E26">
        <v>-0.45200000000000001</v>
      </c>
      <c r="F26">
        <v>-0.56620000000000004</v>
      </c>
      <c r="G26">
        <v>-0.2767</v>
      </c>
      <c r="H26">
        <v>-0.67279999999999995</v>
      </c>
      <c r="I26">
        <f t="shared" si="27"/>
        <v>2.1539999999999997E-2</v>
      </c>
      <c r="J26">
        <v>5.5399999999999998E-2</v>
      </c>
      <c r="K26">
        <v>1.18E-2</v>
      </c>
      <c r="L26">
        <v>-8.0100000000000005E-2</v>
      </c>
      <c r="M26">
        <v>0.24529999999999999</v>
      </c>
      <c r="N26">
        <v>-0.12470000000000001</v>
      </c>
      <c r="O26">
        <f t="shared" si="28"/>
        <v>0.21884000000000001</v>
      </c>
      <c r="P26">
        <v>0.25640000000000002</v>
      </c>
      <c r="Q26">
        <v>0.2089</v>
      </c>
      <c r="R26">
        <v>0.1162</v>
      </c>
      <c r="S26">
        <v>0.43690000000000001</v>
      </c>
      <c r="T26">
        <v>7.5800000000000006E-2</v>
      </c>
      <c r="U26">
        <f t="shared" si="29"/>
        <v>-0.12189999999999998</v>
      </c>
      <c r="V26">
        <v>-7.8100000000000003E-2</v>
      </c>
      <c r="W26">
        <v>-0.12640000000000001</v>
      </c>
      <c r="X26">
        <v>-0.2228</v>
      </c>
      <c r="Y26">
        <v>9.7600000000000006E-2</v>
      </c>
      <c r="Z26">
        <v>-0.27979999999999999</v>
      </c>
      <c r="AA26">
        <f t="shared" si="30"/>
        <v>11.149686165573934</v>
      </c>
      <c r="AB26" s="4">
        <v>69542</v>
      </c>
      <c r="AC26" s="4">
        <v>82985</v>
      </c>
      <c r="AD26" s="4">
        <v>85427</v>
      </c>
      <c r="AE26" s="4">
        <v>96537</v>
      </c>
      <c r="AF26" s="4">
        <v>107573</v>
      </c>
      <c r="AG26" s="4">
        <v>112989</v>
      </c>
      <c r="AH26" s="4">
        <v>117088</v>
      </c>
      <c r="AI26">
        <v>36864</v>
      </c>
      <c r="AJ26">
        <v>45844</v>
      </c>
      <c r="AK26">
        <v>51283</v>
      </c>
      <c r="AL26">
        <v>52713</v>
      </c>
      <c r="AM26">
        <v>58566</v>
      </c>
      <c r="AN26">
        <v>59427</v>
      </c>
      <c r="AO26">
        <v>64469</v>
      </c>
      <c r="AP26">
        <f t="shared" si="0"/>
        <v>11.149686165573934</v>
      </c>
      <c r="AQ26">
        <f t="shared" si="1"/>
        <v>11.326415147554819</v>
      </c>
      <c r="AR26">
        <f t="shared" si="2"/>
        <v>11.355417489059443</v>
      </c>
      <c r="AS26">
        <f t="shared" si="3"/>
        <v>11.477681633529651</v>
      </c>
      <c r="AT26">
        <f t="shared" si="4"/>
        <v>11.585924965853749</v>
      </c>
      <c r="AU26">
        <f t="shared" si="5"/>
        <v>11.635045747823389</v>
      </c>
      <c r="AV26">
        <f t="shared" si="6"/>
        <v>11.670681067818933</v>
      </c>
      <c r="AW26">
        <f t="shared" si="7"/>
        <v>10.514990744055563</v>
      </c>
      <c r="AX26">
        <f t="shared" si="8"/>
        <v>10.732999607616589</v>
      </c>
      <c r="AY26">
        <f t="shared" si="9"/>
        <v>10.84511459222345</v>
      </c>
      <c r="AZ26">
        <f t="shared" si="10"/>
        <v>10.872617383426002</v>
      </c>
      <c r="BA26">
        <f t="shared" si="11"/>
        <v>10.97790960240302</v>
      </c>
      <c r="BB26">
        <f t="shared" si="12"/>
        <v>10.992503947530791</v>
      </c>
      <c r="BC26">
        <f t="shared" si="13"/>
        <v>11.073939767093938</v>
      </c>
      <c r="BD26">
        <f t="shared" si="35"/>
        <v>0.24359809027777779</v>
      </c>
      <c r="BE26">
        <f t="shared" si="35"/>
        <v>0.11864147980106447</v>
      </c>
      <c r="BF26">
        <f t="shared" si="35"/>
        <v>2.7884484137043464E-2</v>
      </c>
      <c r="BG26">
        <f t="shared" si="35"/>
        <v>0.11103522850150817</v>
      </c>
      <c r="BH26">
        <f t="shared" si="35"/>
        <v>1.4701362565310931E-2</v>
      </c>
      <c r="BI26">
        <f t="shared" si="35"/>
        <v>8.4843589614148451E-2</v>
      </c>
      <c r="BJ26">
        <f t="shared" si="31"/>
        <v>0.1001173724828089</v>
      </c>
      <c r="BK26">
        <f t="shared" si="32"/>
        <v>7.5050907015460397E-2</v>
      </c>
      <c r="BL26">
        <f t="shared" si="36"/>
        <v>0.19330764142532569</v>
      </c>
      <c r="BM26">
        <f t="shared" si="36"/>
        <v>2.9427004880400072E-2</v>
      </c>
      <c r="BN26">
        <f t="shared" si="36"/>
        <v>0.13005255949524155</v>
      </c>
      <c r="BO26">
        <f t="shared" si="36"/>
        <v>0.11431886219791375</v>
      </c>
      <c r="BP26">
        <f t="shared" si="36"/>
        <v>5.0347206083310871E-2</v>
      </c>
      <c r="BQ26">
        <f t="shared" si="36"/>
        <v>3.6277867757038298E-2</v>
      </c>
      <c r="BR26">
        <f t="shared" si="33"/>
        <v>9.2288523639871722E-2</v>
      </c>
      <c r="BS26">
        <f t="shared" si="34"/>
        <v>5.9110290433465544E-2</v>
      </c>
      <c r="BT26">
        <v>0.37081700000000001</v>
      </c>
      <c r="BU26">
        <v>74340</v>
      </c>
      <c r="BV26">
        <v>64744</v>
      </c>
      <c r="BW26">
        <v>0.53449709999999995</v>
      </c>
      <c r="BX26">
        <v>73248</v>
      </c>
      <c r="BY26">
        <v>65836</v>
      </c>
      <c r="BZ26">
        <v>0.4733542</v>
      </c>
      <c r="CA26">
        <v>69542</v>
      </c>
      <c r="CB26">
        <v>5312</v>
      </c>
      <c r="CC26">
        <v>3031</v>
      </c>
      <c r="CD26">
        <v>2281</v>
      </c>
      <c r="CE26">
        <v>2365</v>
      </c>
      <c r="CF26">
        <v>1212</v>
      </c>
      <c r="CG26">
        <v>1153</v>
      </c>
      <c r="CH26">
        <v>0.44731009999999999</v>
      </c>
      <c r="CI26">
        <v>0.48752640000000003</v>
      </c>
      <c r="CJ26">
        <v>0.42940509999999998</v>
      </c>
      <c r="CK26">
        <v>0.69193700000000002</v>
      </c>
      <c r="CL26">
        <v>0.1103937</v>
      </c>
      <c r="CM26">
        <v>46135.94</v>
      </c>
    </row>
    <row r="27" spans="1:91" x14ac:dyDescent="0.35">
      <c r="A27" t="s">
        <v>71</v>
      </c>
      <c r="B27">
        <v>23</v>
      </c>
      <c r="C27">
        <f t="shared" si="26"/>
        <v>-0.48301999999999995</v>
      </c>
      <c r="D27">
        <v>-0.34489999999999998</v>
      </c>
      <c r="E27">
        <v>-0.47849999999999998</v>
      </c>
      <c r="F27">
        <v>-0.61670000000000003</v>
      </c>
      <c r="G27">
        <v>-0.35699999999999998</v>
      </c>
      <c r="H27">
        <v>-0.61799999999999999</v>
      </c>
      <c r="I27">
        <f t="shared" si="27"/>
        <v>4.6539999999999991E-2</v>
      </c>
      <c r="J27">
        <v>0.1305</v>
      </c>
      <c r="K27">
        <v>2.5999999999999999E-2</v>
      </c>
      <c r="L27">
        <v>-9.2799999999999994E-2</v>
      </c>
      <c r="M27">
        <v>0.20169999999999999</v>
      </c>
      <c r="N27">
        <v>-3.27E-2</v>
      </c>
      <c r="O27">
        <f t="shared" si="28"/>
        <v>0.30542000000000002</v>
      </c>
      <c r="P27">
        <v>0.38600000000000001</v>
      </c>
      <c r="Q27">
        <v>0.2863</v>
      </c>
      <c r="R27">
        <v>0.16969999999999999</v>
      </c>
      <c r="S27">
        <v>0.45800000000000002</v>
      </c>
      <c r="T27">
        <v>0.2271</v>
      </c>
      <c r="U27">
        <f t="shared" si="29"/>
        <v>-0.11716</v>
      </c>
      <c r="V27">
        <v>-2.18E-2</v>
      </c>
      <c r="W27">
        <v>-0.13320000000000001</v>
      </c>
      <c r="X27">
        <v>-0.25679999999999997</v>
      </c>
      <c r="Y27">
        <v>3.3500000000000002E-2</v>
      </c>
      <c r="Z27">
        <v>-0.20749999999999999</v>
      </c>
      <c r="AA27">
        <f t="shared" si="30"/>
        <v>11.815323721257689</v>
      </c>
      <c r="AB27" s="4">
        <v>135310</v>
      </c>
      <c r="AC27" s="4">
        <v>185172</v>
      </c>
      <c r="AD27" s="4">
        <v>239946</v>
      </c>
      <c r="AE27" s="4">
        <v>284508</v>
      </c>
      <c r="AF27" s="4">
        <v>324243</v>
      </c>
      <c r="AG27" s="4">
        <v>380793</v>
      </c>
      <c r="AH27" s="4">
        <v>454632</v>
      </c>
      <c r="AI27">
        <v>58551</v>
      </c>
      <c r="AJ27">
        <v>77545</v>
      </c>
      <c r="AK27">
        <v>100658</v>
      </c>
      <c r="AL27">
        <v>116516</v>
      </c>
      <c r="AM27">
        <v>138881</v>
      </c>
      <c r="AN27">
        <v>168149</v>
      </c>
      <c r="AO27">
        <v>200274</v>
      </c>
      <c r="AP27">
        <f t="shared" si="0"/>
        <v>11.815323721257689</v>
      </c>
      <c r="AQ27">
        <f t="shared" si="1"/>
        <v>12.129040401859205</v>
      </c>
      <c r="AR27">
        <f t="shared" si="2"/>
        <v>12.38816917700783</v>
      </c>
      <c r="AS27">
        <f t="shared" si="3"/>
        <v>12.558516651661085</v>
      </c>
      <c r="AT27">
        <f t="shared" si="4"/>
        <v>12.689248513665012</v>
      </c>
      <c r="AU27">
        <f t="shared" si="5"/>
        <v>12.850011199377448</v>
      </c>
      <c r="AV27">
        <f t="shared" si="6"/>
        <v>13.027243579476224</v>
      </c>
      <c r="AW27">
        <f t="shared" si="7"/>
        <v>10.977653448299311</v>
      </c>
      <c r="AX27">
        <f t="shared" si="8"/>
        <v>11.258613691993553</v>
      </c>
      <c r="AY27">
        <f t="shared" si="9"/>
        <v>11.519483911267475</v>
      </c>
      <c r="AZ27">
        <f t="shared" si="10"/>
        <v>11.665783881613542</v>
      </c>
      <c r="BA27">
        <f t="shared" si="11"/>
        <v>11.841372730329084</v>
      </c>
      <c r="BB27">
        <f t="shared" si="12"/>
        <v>12.032605770079664</v>
      </c>
      <c r="BC27">
        <f t="shared" si="13"/>
        <v>12.207441707936411</v>
      </c>
      <c r="BD27">
        <f t="shared" si="35"/>
        <v>0.32440094959949445</v>
      </c>
      <c r="BE27">
        <f t="shared" si="35"/>
        <v>0.29805919143722998</v>
      </c>
      <c r="BF27">
        <f t="shared" si="35"/>
        <v>0.15754336466053367</v>
      </c>
      <c r="BG27">
        <f t="shared" si="35"/>
        <v>0.19194788698547838</v>
      </c>
      <c r="BH27">
        <f t="shared" si="35"/>
        <v>0.21074157012118289</v>
      </c>
      <c r="BI27">
        <f t="shared" si="35"/>
        <v>0.19105079423606444</v>
      </c>
      <c r="BJ27">
        <f t="shared" si="31"/>
        <v>0.2289572928399973</v>
      </c>
      <c r="BK27">
        <f t="shared" si="32"/>
        <v>6.0721940647061733E-2</v>
      </c>
      <c r="BL27">
        <f t="shared" si="36"/>
        <v>0.36850195846574535</v>
      </c>
      <c r="BM27">
        <f t="shared" si="36"/>
        <v>0.2958006610070637</v>
      </c>
      <c r="BN27">
        <f t="shared" si="36"/>
        <v>0.18571678627691229</v>
      </c>
      <c r="BO27">
        <f t="shared" si="36"/>
        <v>0.13966215361255219</v>
      </c>
      <c r="BP27">
        <f t="shared" si="36"/>
        <v>0.17440623236276495</v>
      </c>
      <c r="BQ27">
        <f t="shared" si="36"/>
        <v>0.19390850146930222</v>
      </c>
      <c r="BR27">
        <f t="shared" si="33"/>
        <v>0.22633271553239009</v>
      </c>
      <c r="BS27">
        <f t="shared" si="34"/>
        <v>7.9526744358398502E-2</v>
      </c>
      <c r="BT27">
        <v>0.23827480000000001</v>
      </c>
      <c r="BU27">
        <v>146178</v>
      </c>
      <c r="BV27">
        <v>124440</v>
      </c>
      <c r="BW27">
        <v>0.54016359999999997</v>
      </c>
      <c r="BX27">
        <v>135620</v>
      </c>
      <c r="BY27">
        <v>134998</v>
      </c>
      <c r="BZ27">
        <v>0.49885079999999998</v>
      </c>
      <c r="CA27">
        <v>135310</v>
      </c>
      <c r="CB27">
        <v>9333</v>
      </c>
      <c r="CC27">
        <v>4986</v>
      </c>
      <c r="CD27">
        <v>4347</v>
      </c>
      <c r="CE27">
        <v>6284</v>
      </c>
      <c r="CF27">
        <v>2992</v>
      </c>
      <c r="CG27">
        <v>3292</v>
      </c>
      <c r="CH27">
        <v>0.48914639999999998</v>
      </c>
      <c r="CI27">
        <v>0.52387019999999995</v>
      </c>
      <c r="CJ27">
        <v>0.46576659999999998</v>
      </c>
      <c r="CK27">
        <v>0.59761799999999998</v>
      </c>
      <c r="CL27">
        <v>0.11541650000000001</v>
      </c>
      <c r="CM27">
        <v>42425.24</v>
      </c>
    </row>
    <row r="28" spans="1:91" x14ac:dyDescent="0.35">
      <c r="A28" t="s">
        <v>78</v>
      </c>
      <c r="C28">
        <f t="shared" si="26"/>
        <v>-0.37130000000000002</v>
      </c>
      <c r="D28">
        <v>-0.23150000000000001</v>
      </c>
      <c r="E28">
        <v>-0.29920000000000002</v>
      </c>
      <c r="F28">
        <v>-0.3891</v>
      </c>
      <c r="G28">
        <v>-0.24460000000000001</v>
      </c>
      <c r="H28">
        <v>-0.69210000000000005</v>
      </c>
      <c r="I28">
        <f t="shared" si="27"/>
        <v>0.12731999999999996</v>
      </c>
      <c r="J28">
        <v>0.19980000000000001</v>
      </c>
      <c r="K28">
        <v>0.16239999999999999</v>
      </c>
      <c r="L28">
        <v>0.10199999999999999</v>
      </c>
      <c r="M28">
        <v>0.29299999999999998</v>
      </c>
      <c r="N28">
        <v>-0.1206</v>
      </c>
      <c r="O28">
        <f t="shared" si="28"/>
        <v>0.29032000000000002</v>
      </c>
      <c r="P28">
        <v>0.34799999999999998</v>
      </c>
      <c r="Q28">
        <v>0.31669999999999998</v>
      </c>
      <c r="R28">
        <v>0.26629999999999998</v>
      </c>
      <c r="S28">
        <v>0.4617</v>
      </c>
      <c r="T28">
        <v>5.8900000000000001E-2</v>
      </c>
      <c r="U28">
        <f t="shared" si="29"/>
        <v>-1.1159999999999998E-2</v>
      </c>
      <c r="V28">
        <v>7.7299999999999994E-2</v>
      </c>
      <c r="W28">
        <v>3.2800000000000003E-2</v>
      </c>
      <c r="X28">
        <v>-3.5799999999999998E-2</v>
      </c>
      <c r="Y28">
        <v>0.14660000000000001</v>
      </c>
      <c r="Z28">
        <v>-0.2767</v>
      </c>
      <c r="AA28">
        <f t="shared" si="30"/>
        <v>10.274154155101597</v>
      </c>
      <c r="AB28" s="4">
        <v>28974</v>
      </c>
      <c r="AC28" s="4">
        <v>35239</v>
      </c>
      <c r="AD28" s="4">
        <v>45336</v>
      </c>
      <c r="AE28" s="4">
        <v>56875</v>
      </c>
      <c r="AF28" s="4">
        <v>78391</v>
      </c>
      <c r="AG28" s="4">
        <v>97263</v>
      </c>
      <c r="AH28" s="4">
        <v>108647</v>
      </c>
      <c r="AI28">
        <v>11114</v>
      </c>
      <c r="AJ28">
        <v>13098</v>
      </c>
      <c r="AK28">
        <v>17004</v>
      </c>
      <c r="AL28">
        <v>20926</v>
      </c>
      <c r="AM28">
        <v>29947</v>
      </c>
      <c r="AN28">
        <v>37145</v>
      </c>
      <c r="AO28">
        <v>40908</v>
      </c>
      <c r="AP28">
        <f t="shared" si="0"/>
        <v>10.274154155101597</v>
      </c>
      <c r="AQ28">
        <f t="shared" si="1"/>
        <v>10.469908702802991</v>
      </c>
      <c r="AR28">
        <f t="shared" si="2"/>
        <v>10.721856697849455</v>
      </c>
      <c r="AS28">
        <f t="shared" si="3"/>
        <v>10.948611156253252</v>
      </c>
      <c r="AT28">
        <f t="shared" si="4"/>
        <v>11.269464403830575</v>
      </c>
      <c r="AU28">
        <f t="shared" si="5"/>
        <v>11.485173928639385</v>
      </c>
      <c r="AV28">
        <f t="shared" si="6"/>
        <v>11.595859373706498</v>
      </c>
      <c r="AW28">
        <f t="shared" si="7"/>
        <v>9.3159608538398668</v>
      </c>
      <c r="AX28">
        <f t="shared" si="8"/>
        <v>9.480214825777999</v>
      </c>
      <c r="AY28">
        <f t="shared" si="9"/>
        <v>9.7412038894786814</v>
      </c>
      <c r="AZ28">
        <f t="shared" si="10"/>
        <v>9.9487476839409918</v>
      </c>
      <c r="BA28">
        <f t="shared" si="11"/>
        <v>10.307184431581645</v>
      </c>
      <c r="BB28">
        <f t="shared" si="12"/>
        <v>10.522584451585907</v>
      </c>
      <c r="BC28">
        <f t="shared" si="13"/>
        <v>10.619080921925903</v>
      </c>
      <c r="BD28">
        <f t="shared" si="35"/>
        <v>0.17851358646751844</v>
      </c>
      <c r="BE28">
        <f t="shared" si="35"/>
        <v>0.29821346770499313</v>
      </c>
      <c r="BF28">
        <f t="shared" si="35"/>
        <v>0.23065161138555634</v>
      </c>
      <c r="BG28">
        <f t="shared" si="35"/>
        <v>0.43109050941412597</v>
      </c>
      <c r="BH28">
        <f t="shared" si="35"/>
        <v>0.24035796573947307</v>
      </c>
      <c r="BI28">
        <f t="shared" si="35"/>
        <v>0.10130569390227487</v>
      </c>
      <c r="BJ28">
        <f t="shared" si="31"/>
        <v>0.2466888057689903</v>
      </c>
      <c r="BK28">
        <f t="shared" si="32"/>
        <v>0.10225797440531875</v>
      </c>
      <c r="BL28">
        <f t="shared" si="36"/>
        <v>0.21622834265203286</v>
      </c>
      <c r="BM28">
        <f t="shared" si="36"/>
        <v>0.28652912965748178</v>
      </c>
      <c r="BN28">
        <f t="shared" si="36"/>
        <v>0.25452179283571552</v>
      </c>
      <c r="BO28">
        <f t="shared" si="36"/>
        <v>0.37830329670329671</v>
      </c>
      <c r="BP28">
        <f t="shared" si="36"/>
        <v>0.24074192190430024</v>
      </c>
      <c r="BQ28">
        <f t="shared" si="36"/>
        <v>0.11704348004893947</v>
      </c>
      <c r="BR28">
        <f t="shared" si="33"/>
        <v>0.24889466063362778</v>
      </c>
      <c r="BS28">
        <f t="shared" si="34"/>
        <v>7.8222867783637517E-2</v>
      </c>
    </row>
    <row r="29" spans="1:91" x14ac:dyDescent="0.35">
      <c r="A29" t="s">
        <v>79</v>
      </c>
      <c r="C29">
        <f t="shared" si="26"/>
        <v>-0.41830000000000001</v>
      </c>
      <c r="D29">
        <v>-0.32700000000000001</v>
      </c>
      <c r="E29">
        <v>-0.47560000000000002</v>
      </c>
      <c r="F29">
        <v>-0.70330000000000004</v>
      </c>
      <c r="G29">
        <v>-6.8099999999999994E-2</v>
      </c>
      <c r="H29">
        <v>-0.51749999999999996</v>
      </c>
      <c r="I29">
        <f t="shared" si="27"/>
        <v>6.6760000000000014E-2</v>
      </c>
      <c r="J29">
        <v>0.10730000000000001</v>
      </c>
      <c r="K29">
        <v>-1.0999999999999999E-2</v>
      </c>
      <c r="L29">
        <v>-0.21640000000000001</v>
      </c>
      <c r="M29">
        <v>0.44450000000000001</v>
      </c>
      <c r="N29">
        <v>9.4000000000000004E-3</v>
      </c>
      <c r="O29">
        <f t="shared" si="28"/>
        <v>0.24518000000000001</v>
      </c>
      <c r="P29">
        <v>0.2833</v>
      </c>
      <c r="Q29">
        <v>0.1691</v>
      </c>
      <c r="R29">
        <v>-3.7400000000000003E-2</v>
      </c>
      <c r="S29">
        <v>0.61470000000000002</v>
      </c>
      <c r="T29">
        <v>0.19620000000000001</v>
      </c>
      <c r="U29">
        <f t="shared" si="29"/>
        <v>-7.2239999999999985E-2</v>
      </c>
      <c r="V29">
        <v>-2.1299999999999999E-2</v>
      </c>
      <c r="W29">
        <v>-0.14680000000000001</v>
      </c>
      <c r="X29">
        <v>-0.35659999999999997</v>
      </c>
      <c r="Y29">
        <v>0.30270000000000002</v>
      </c>
      <c r="Z29">
        <v>-0.13919999999999999</v>
      </c>
      <c r="AA29">
        <f t="shared" si="30"/>
        <v>10.471779875950448</v>
      </c>
      <c r="AB29" s="4">
        <v>35305</v>
      </c>
      <c r="AC29" s="4">
        <v>46960</v>
      </c>
      <c r="AD29" s="4">
        <v>53741</v>
      </c>
      <c r="AE29" s="4">
        <v>60051</v>
      </c>
      <c r="AF29" s="4">
        <v>65325</v>
      </c>
      <c r="AG29" s="4">
        <v>104824</v>
      </c>
      <c r="AH29" s="4">
        <v>119012</v>
      </c>
      <c r="AI29">
        <v>14999</v>
      </c>
      <c r="AJ29">
        <v>19862</v>
      </c>
      <c r="AK29">
        <v>22367</v>
      </c>
      <c r="AL29">
        <v>23676</v>
      </c>
      <c r="AM29">
        <v>26268</v>
      </c>
      <c r="AN29">
        <v>43295</v>
      </c>
      <c r="AO29">
        <v>49286</v>
      </c>
      <c r="AP29">
        <f t="shared" si="0"/>
        <v>10.471779875950448</v>
      </c>
      <c r="AQ29">
        <f t="shared" si="1"/>
        <v>10.757051454501978</v>
      </c>
      <c r="AR29">
        <f t="shared" si="2"/>
        <v>10.89193149010949</v>
      </c>
      <c r="AS29">
        <f t="shared" si="3"/>
        <v>11.002949480158815</v>
      </c>
      <c r="AT29">
        <f t="shared" si="4"/>
        <v>11.087130090388813</v>
      </c>
      <c r="AU29">
        <f t="shared" si="5"/>
        <v>11.560038032284421</v>
      </c>
      <c r="AV29">
        <f t="shared" si="6"/>
        <v>11.686979607345757</v>
      </c>
      <c r="AW29">
        <f t="shared" si="7"/>
        <v>9.6157388111953601</v>
      </c>
      <c r="AX29">
        <f t="shared" si="8"/>
        <v>9.8965636374633039</v>
      </c>
      <c r="AY29">
        <f t="shared" si="9"/>
        <v>10.01534193731027</v>
      </c>
      <c r="AZ29">
        <f t="shared" si="10"/>
        <v>10.072217155810616</v>
      </c>
      <c r="BA29">
        <f t="shared" si="11"/>
        <v>10.176106747310863</v>
      </c>
      <c r="BB29">
        <f t="shared" si="12"/>
        <v>10.675792433881902</v>
      </c>
      <c r="BC29">
        <f t="shared" si="13"/>
        <v>10.805395344042831</v>
      </c>
      <c r="BD29">
        <f t="shared" si="35"/>
        <v>0.32422161477431827</v>
      </c>
      <c r="BE29">
        <f t="shared" si="35"/>
        <v>0.12612022958413049</v>
      </c>
      <c r="BF29">
        <f t="shared" si="35"/>
        <v>5.8523717977377383E-2</v>
      </c>
      <c r="BG29">
        <f t="shared" si="35"/>
        <v>0.10947795235681702</v>
      </c>
      <c r="BH29">
        <f t="shared" si="35"/>
        <v>0.64820313689660425</v>
      </c>
      <c r="BI29">
        <f t="shared" si="35"/>
        <v>0.13837625591869732</v>
      </c>
      <c r="BJ29">
        <f t="shared" si="31"/>
        <v>0.23415381791799081</v>
      </c>
      <c r="BK29">
        <f t="shared" si="32"/>
        <v>0.20280682418934301</v>
      </c>
      <c r="BL29">
        <f t="shared" si="36"/>
        <v>0.33012321200963035</v>
      </c>
      <c r="BM29">
        <f t="shared" si="36"/>
        <v>0.14439948892674617</v>
      </c>
      <c r="BN29">
        <f t="shared" si="36"/>
        <v>0.11741500902476694</v>
      </c>
      <c r="BO29">
        <f t="shared" si="36"/>
        <v>8.7825348453814261E-2</v>
      </c>
      <c r="BP29">
        <f t="shared" si="36"/>
        <v>0.60465365480290856</v>
      </c>
      <c r="BQ29">
        <f t="shared" si="36"/>
        <v>0.13535068304968328</v>
      </c>
      <c r="BR29">
        <f t="shared" si="33"/>
        <v>0.23662789937792494</v>
      </c>
      <c r="BS29">
        <f t="shared" si="34"/>
        <v>0.18225503960551878</v>
      </c>
    </row>
    <row r="30" spans="1:91" x14ac:dyDescent="0.35">
      <c r="A30" t="s">
        <v>72</v>
      </c>
      <c r="B30">
        <v>24</v>
      </c>
      <c r="C30">
        <f t="shared" si="26"/>
        <v>-0.35691999999999996</v>
      </c>
      <c r="D30">
        <v>-0.30740000000000001</v>
      </c>
      <c r="E30">
        <v>-0.39460000000000001</v>
      </c>
      <c r="F30">
        <v>-0.505</v>
      </c>
      <c r="G30">
        <v>-0.2545</v>
      </c>
      <c r="H30">
        <v>-0.3231</v>
      </c>
      <c r="I30">
        <f t="shared" si="27"/>
        <v>8.7840000000000001E-2</v>
      </c>
      <c r="J30">
        <v>9.9900000000000003E-2</v>
      </c>
      <c r="K30">
        <v>2.5000000000000001E-3</v>
      </c>
      <c r="L30">
        <v>-6.3100000000000003E-2</v>
      </c>
      <c r="M30">
        <v>0.22550000000000001</v>
      </c>
      <c r="N30">
        <v>0.1744</v>
      </c>
      <c r="O30">
        <f t="shared" si="28"/>
        <v>0.27226</v>
      </c>
      <c r="P30">
        <v>0.2707</v>
      </c>
      <c r="Q30">
        <v>0.21160000000000001</v>
      </c>
      <c r="R30">
        <v>0.11899999999999999</v>
      </c>
      <c r="S30">
        <v>0.39979999999999999</v>
      </c>
      <c r="T30">
        <v>0.36020000000000002</v>
      </c>
      <c r="U30">
        <f t="shared" si="29"/>
        <v>-3.798E-2</v>
      </c>
      <c r="V30">
        <v>-2.41E-2</v>
      </c>
      <c r="W30">
        <v>-9.2700000000000005E-2</v>
      </c>
      <c r="X30">
        <v>-0.1956</v>
      </c>
      <c r="Y30">
        <v>8.9300000000000004E-2</v>
      </c>
      <c r="Z30">
        <v>3.32E-2</v>
      </c>
      <c r="AA30">
        <f t="shared" si="30"/>
        <v>10.893679092249817</v>
      </c>
      <c r="AB30" s="4">
        <v>53835</v>
      </c>
      <c r="AC30" s="4">
        <v>54681</v>
      </c>
      <c r="AD30" s="4">
        <v>53014</v>
      </c>
      <c r="AE30" s="4">
        <v>59553</v>
      </c>
      <c r="AF30" s="4">
        <v>70263</v>
      </c>
      <c r="AG30" s="4">
        <v>78897</v>
      </c>
      <c r="AH30" s="4">
        <v>108682</v>
      </c>
      <c r="AI30">
        <v>30128</v>
      </c>
      <c r="AJ30">
        <v>31665</v>
      </c>
      <c r="AK30">
        <v>32688</v>
      </c>
      <c r="AL30">
        <v>31062</v>
      </c>
      <c r="AM30">
        <v>36711</v>
      </c>
      <c r="AN30">
        <v>39015</v>
      </c>
      <c r="AO30">
        <v>55479</v>
      </c>
      <c r="AP30">
        <f t="shared" si="0"/>
        <v>10.893679092249817</v>
      </c>
      <c r="AQ30">
        <f t="shared" si="1"/>
        <v>10.909271578893042</v>
      </c>
      <c r="AR30">
        <f t="shared" si="2"/>
        <v>10.878311308595936</v>
      </c>
      <c r="AS30">
        <f t="shared" si="3"/>
        <v>10.994621951348279</v>
      </c>
      <c r="AT30">
        <f t="shared" si="4"/>
        <v>11.16000062345651</v>
      </c>
      <c r="AU30">
        <f t="shared" si="5"/>
        <v>11.275898483297391</v>
      </c>
      <c r="AV30">
        <f t="shared" si="6"/>
        <v>11.596181466020939</v>
      </c>
      <c r="AW30">
        <f t="shared" si="7"/>
        <v>10.313210250896933</v>
      </c>
      <c r="AX30">
        <f t="shared" si="8"/>
        <v>10.362967248950531</v>
      </c>
      <c r="AY30">
        <f t="shared" si="9"/>
        <v>10.394763317057404</v>
      </c>
      <c r="AZ30">
        <f t="shared" si="10"/>
        <v>10.343740486129956</v>
      </c>
      <c r="BA30">
        <f t="shared" si="11"/>
        <v>10.510831716653778</v>
      </c>
      <c r="BB30">
        <f t="shared" si="12"/>
        <v>10.571701466550861</v>
      </c>
      <c r="BC30">
        <f t="shared" si="13"/>
        <v>10.923759849752987</v>
      </c>
      <c r="BD30">
        <f t="shared" si="35"/>
        <v>5.1015666489644187E-2</v>
      </c>
      <c r="BE30">
        <f t="shared" si="35"/>
        <v>3.2306963524396021E-2</v>
      </c>
      <c r="BF30">
        <f t="shared" si="35"/>
        <v>-4.9743024963289278E-2</v>
      </c>
      <c r="BG30">
        <f t="shared" si="35"/>
        <v>0.18186208228703882</v>
      </c>
      <c r="BH30">
        <f t="shared" si="35"/>
        <v>6.2760480509928898E-2</v>
      </c>
      <c r="BI30">
        <f t="shared" si="35"/>
        <v>0.42199154171472508</v>
      </c>
      <c r="BJ30">
        <f t="shared" si="31"/>
        <v>0.11669895159374062</v>
      </c>
      <c r="BK30">
        <f t="shared" si="32"/>
        <v>0.15247862746407215</v>
      </c>
      <c r="BL30">
        <f t="shared" si="36"/>
        <v>1.5714683755920868E-2</v>
      </c>
      <c r="BM30">
        <f t="shared" si="36"/>
        <v>-3.0485909182348531E-2</v>
      </c>
      <c r="BN30">
        <f t="shared" si="36"/>
        <v>0.12334477685139775</v>
      </c>
      <c r="BO30">
        <f t="shared" si="36"/>
        <v>0.17983980655886353</v>
      </c>
      <c r="BP30">
        <f t="shared" si="36"/>
        <v>0.12288117501387644</v>
      </c>
      <c r="BQ30">
        <f t="shared" si="36"/>
        <v>0.37751752284624257</v>
      </c>
      <c r="BR30">
        <f t="shared" si="33"/>
        <v>0.13146867597399212</v>
      </c>
      <c r="BS30">
        <f t="shared" si="34"/>
        <v>0.13079743791992551</v>
      </c>
      <c r="BT30">
        <v>0.44274669999999999</v>
      </c>
      <c r="BU30">
        <v>58947</v>
      </c>
      <c r="BV30">
        <v>48720</v>
      </c>
      <c r="BW30">
        <v>0.54749360000000002</v>
      </c>
      <c r="BX30">
        <v>57089</v>
      </c>
      <c r="BY30">
        <v>50578</v>
      </c>
      <c r="BZ30">
        <v>0.46976319999999999</v>
      </c>
      <c r="CA30">
        <v>53835</v>
      </c>
      <c r="CB30">
        <v>1139</v>
      </c>
      <c r="CC30">
        <v>734</v>
      </c>
      <c r="CD30">
        <v>405</v>
      </c>
      <c r="CE30">
        <v>3402</v>
      </c>
      <c r="CF30">
        <v>1981</v>
      </c>
      <c r="CG30">
        <v>1421</v>
      </c>
      <c r="CH30">
        <v>0.40211409999999997</v>
      </c>
      <c r="CI30">
        <v>0.4176955</v>
      </c>
      <c r="CJ30">
        <v>0.35557509999999998</v>
      </c>
      <c r="CK30">
        <v>0.25082579999999999</v>
      </c>
      <c r="CL30">
        <v>8.0983700000000006E-2</v>
      </c>
      <c r="CM30">
        <v>83294.490000000005</v>
      </c>
    </row>
    <row r="31" spans="1:91" x14ac:dyDescent="0.35">
      <c r="A31" t="s">
        <v>26</v>
      </c>
      <c r="B31">
        <v>25</v>
      </c>
      <c r="C31">
        <f t="shared" si="26"/>
        <v>-0.51445999999999992</v>
      </c>
      <c r="D31">
        <v>-0.39269999999999999</v>
      </c>
      <c r="E31">
        <v>-0.434</v>
      </c>
      <c r="F31">
        <v>-0.60740000000000005</v>
      </c>
      <c r="G31">
        <v>-0.38269999999999998</v>
      </c>
      <c r="H31">
        <v>-0.75549999999999995</v>
      </c>
      <c r="I31">
        <f t="shared" si="27"/>
        <v>2.0779999999999993E-2</v>
      </c>
      <c r="J31">
        <v>8.5300000000000001E-2</v>
      </c>
      <c r="K31">
        <v>7.3599999999999999E-2</v>
      </c>
      <c r="L31">
        <v>-7.3200000000000001E-2</v>
      </c>
      <c r="M31">
        <v>0.1852</v>
      </c>
      <c r="N31">
        <v>-0.16700000000000001</v>
      </c>
      <c r="O31">
        <f t="shared" si="28"/>
        <v>0.2142</v>
      </c>
      <c r="P31">
        <v>0.27579999999999999</v>
      </c>
      <c r="Q31">
        <v>0.26529999999999998</v>
      </c>
      <c r="R31">
        <v>0.12139999999999999</v>
      </c>
      <c r="S31">
        <v>0.37680000000000002</v>
      </c>
      <c r="T31">
        <v>3.1699999999999999E-2</v>
      </c>
      <c r="U31">
        <f t="shared" si="29"/>
        <v>-0.13</v>
      </c>
      <c r="V31">
        <v>-5.3699999999999998E-2</v>
      </c>
      <c r="W31">
        <v>-7.1599999999999997E-2</v>
      </c>
      <c r="X31">
        <v>-0.22450000000000001</v>
      </c>
      <c r="Y31">
        <v>2.92E-2</v>
      </c>
      <c r="Z31">
        <v>-0.32940000000000003</v>
      </c>
      <c r="AA31">
        <f t="shared" si="30"/>
        <v>11.06502769090671</v>
      </c>
      <c r="AB31" s="4">
        <v>63897</v>
      </c>
      <c r="AC31" s="4">
        <v>78211</v>
      </c>
      <c r="AD31" s="4">
        <v>98242</v>
      </c>
      <c r="AE31" s="4">
        <v>116548</v>
      </c>
      <c r="AF31" s="4">
        <v>131015</v>
      </c>
      <c r="AG31" s="4">
        <v>146077</v>
      </c>
      <c r="AH31" s="4">
        <v>151159</v>
      </c>
      <c r="AI31">
        <v>24779</v>
      </c>
      <c r="AJ31">
        <v>30100</v>
      </c>
      <c r="AK31">
        <v>36642</v>
      </c>
      <c r="AL31">
        <v>43315</v>
      </c>
      <c r="AM31">
        <v>49370</v>
      </c>
      <c r="AN31">
        <v>57029</v>
      </c>
      <c r="AO31">
        <v>58654</v>
      </c>
      <c r="AP31">
        <f t="shared" si="0"/>
        <v>11.06502769090671</v>
      </c>
      <c r="AQ31">
        <f t="shared" si="1"/>
        <v>11.267165581602651</v>
      </c>
      <c r="AR31">
        <f t="shared" si="2"/>
        <v>11.49518910147993</v>
      </c>
      <c r="AS31">
        <f t="shared" si="3"/>
        <v>11.666058484299509</v>
      </c>
      <c r="AT31">
        <f t="shared" si="4"/>
        <v>11.78306709944502</v>
      </c>
      <c r="AU31">
        <f t="shared" si="5"/>
        <v>11.891889158925691</v>
      </c>
      <c r="AV31">
        <f t="shared" si="6"/>
        <v>11.926087541934795</v>
      </c>
      <c r="AW31">
        <f t="shared" si="7"/>
        <v>10.117751799243743</v>
      </c>
      <c r="AX31">
        <f t="shared" si="8"/>
        <v>10.312280450736967</v>
      </c>
      <c r="AY31">
        <f t="shared" si="9"/>
        <v>10.508950402451189</v>
      </c>
      <c r="AZ31">
        <f t="shared" si="10"/>
        <v>10.67625427432424</v>
      </c>
      <c r="BA31">
        <f t="shared" si="11"/>
        <v>10.807098231252908</v>
      </c>
      <c r="BB31">
        <f t="shared" si="12"/>
        <v>10.951315189365955</v>
      </c>
      <c r="BC31">
        <f t="shared" si="13"/>
        <v>10.979411052949546</v>
      </c>
      <c r="BD31">
        <f t="shared" si="35"/>
        <v>0.21473828645223778</v>
      </c>
      <c r="BE31">
        <f t="shared" si="35"/>
        <v>0.21734219269102989</v>
      </c>
      <c r="BF31">
        <f t="shared" si="35"/>
        <v>0.18211342175645434</v>
      </c>
      <c r="BG31">
        <f t="shared" si="35"/>
        <v>0.13978991111624148</v>
      </c>
      <c r="BH31">
        <f t="shared" si="35"/>
        <v>0.15513469718452502</v>
      </c>
      <c r="BI31">
        <f t="shared" si="35"/>
        <v>2.8494274842623929E-2</v>
      </c>
      <c r="BJ31">
        <f t="shared" si="31"/>
        <v>0.15626879734051871</v>
      </c>
      <c r="BK31">
        <f t="shared" si="32"/>
        <v>6.3791004932445383E-2</v>
      </c>
      <c r="BL31">
        <f t="shared" si="36"/>
        <v>0.22401677700048517</v>
      </c>
      <c r="BM31">
        <f t="shared" si="36"/>
        <v>0.2561148687524773</v>
      </c>
      <c r="BN31">
        <f t="shared" si="36"/>
        <v>0.18633578306630566</v>
      </c>
      <c r="BO31">
        <f t="shared" si="36"/>
        <v>0.12412911418471359</v>
      </c>
      <c r="BP31">
        <f t="shared" si="36"/>
        <v>0.11496393542724116</v>
      </c>
      <c r="BQ31">
        <f t="shared" si="36"/>
        <v>3.4789871095381203E-2</v>
      </c>
      <c r="BR31">
        <f t="shared" si="33"/>
        <v>0.15672505825443403</v>
      </c>
      <c r="BS31">
        <f t="shared" si="34"/>
        <v>7.4114755260132975E-2</v>
      </c>
      <c r="BT31">
        <v>0.10509839999999999</v>
      </c>
      <c r="BU31">
        <v>34687</v>
      </c>
      <c r="BV31">
        <v>29210</v>
      </c>
      <c r="BW31">
        <v>0.54285810000000001</v>
      </c>
      <c r="BX31">
        <v>33520</v>
      </c>
      <c r="BY31">
        <v>30377</v>
      </c>
      <c r="BZ31">
        <v>0.47540569999999999</v>
      </c>
      <c r="CA31">
        <v>63897</v>
      </c>
      <c r="CB31">
        <v>3469</v>
      </c>
      <c r="CC31">
        <v>1918</v>
      </c>
      <c r="CD31">
        <v>1551</v>
      </c>
      <c r="CE31">
        <v>4077</v>
      </c>
      <c r="CF31">
        <v>2116</v>
      </c>
      <c r="CG31">
        <v>1961</v>
      </c>
      <c r="CH31">
        <v>0.4654121</v>
      </c>
      <c r="CI31">
        <v>0.4809909</v>
      </c>
      <c r="CJ31">
        <v>0.44710290000000003</v>
      </c>
      <c r="CK31">
        <v>0.45971380000000001</v>
      </c>
      <c r="CL31">
        <v>0.1166793</v>
      </c>
      <c r="CM31">
        <v>24180.93</v>
      </c>
    </row>
    <row r="32" spans="1:91" x14ac:dyDescent="0.35">
      <c r="A32" t="s">
        <v>27</v>
      </c>
      <c r="B32">
        <v>26</v>
      </c>
      <c r="C32">
        <f t="shared" si="26"/>
        <v>-0.53317999999999999</v>
      </c>
      <c r="D32">
        <v>-0.44390000000000002</v>
      </c>
      <c r="E32">
        <v>-0.53979999999999995</v>
      </c>
      <c r="F32">
        <v>-0.60519999999999996</v>
      </c>
      <c r="G32">
        <v>-0.44059999999999999</v>
      </c>
      <c r="H32">
        <v>-0.63639999999999997</v>
      </c>
      <c r="I32">
        <f t="shared" si="27"/>
        <v>-4.6260000000000003E-2</v>
      </c>
      <c r="J32">
        <v>3.0999999999999999E-3</v>
      </c>
      <c r="K32">
        <v>-7.17E-2</v>
      </c>
      <c r="L32">
        <v>-0.1207</v>
      </c>
      <c r="M32">
        <v>6.8199999999999997E-2</v>
      </c>
      <c r="N32">
        <v>-0.11020000000000001</v>
      </c>
      <c r="O32">
        <f t="shared" si="28"/>
        <v>0.15940000000000001</v>
      </c>
      <c r="P32">
        <v>0.21540000000000001</v>
      </c>
      <c r="Q32">
        <v>0.1381</v>
      </c>
      <c r="R32">
        <v>8.4500000000000006E-2</v>
      </c>
      <c r="S32">
        <v>0.27029999999999998</v>
      </c>
      <c r="T32">
        <v>8.8700000000000001E-2</v>
      </c>
      <c r="U32">
        <f t="shared" si="29"/>
        <v>-0.19158</v>
      </c>
      <c r="V32">
        <v>-0.13550000000000001</v>
      </c>
      <c r="W32">
        <v>-0.21429999999999999</v>
      </c>
      <c r="X32">
        <v>-0.26600000000000001</v>
      </c>
      <c r="Y32">
        <v>-0.08</v>
      </c>
      <c r="Z32">
        <v>-0.2621</v>
      </c>
      <c r="AA32">
        <f t="shared" si="30"/>
        <v>10.819478239401281</v>
      </c>
      <c r="AB32" s="4">
        <v>49985</v>
      </c>
      <c r="AC32" s="4">
        <v>60860</v>
      </c>
      <c r="AD32" s="4">
        <v>68291</v>
      </c>
      <c r="AE32" s="4">
        <v>75766</v>
      </c>
      <c r="AF32" s="4">
        <v>82662</v>
      </c>
      <c r="AG32" s="4">
        <v>94187</v>
      </c>
      <c r="AH32" s="4">
        <v>95328</v>
      </c>
      <c r="AI32">
        <v>22727</v>
      </c>
      <c r="AJ32">
        <v>25884</v>
      </c>
      <c r="AK32">
        <v>28257</v>
      </c>
      <c r="AL32">
        <v>30981</v>
      </c>
      <c r="AM32">
        <v>35052</v>
      </c>
      <c r="AN32">
        <v>40730</v>
      </c>
      <c r="AO32">
        <v>42324</v>
      </c>
      <c r="AP32">
        <f t="shared" si="0"/>
        <v>10.819478239401281</v>
      </c>
      <c r="AQ32">
        <f t="shared" si="1"/>
        <v>11.016331423450962</v>
      </c>
      <c r="AR32">
        <f t="shared" si="2"/>
        <v>11.131533265280341</v>
      </c>
      <c r="AS32">
        <f t="shared" si="3"/>
        <v>11.235404922189687</v>
      </c>
      <c r="AT32">
        <f t="shared" si="4"/>
        <v>11.322515283272654</v>
      </c>
      <c r="AU32">
        <f t="shared" si="5"/>
        <v>11.453037446794708</v>
      </c>
      <c r="AV32">
        <f t="shared" si="6"/>
        <v>11.465078855513008</v>
      </c>
      <c r="AW32">
        <f t="shared" si="7"/>
        <v>10.031308923974013</v>
      </c>
      <c r="AX32">
        <f t="shared" si="8"/>
        <v>10.161380296177157</v>
      </c>
      <c r="AY32">
        <f t="shared" si="9"/>
        <v>10.249096493490926</v>
      </c>
      <c r="AZ32">
        <f t="shared" si="10"/>
        <v>10.341129392339514</v>
      </c>
      <c r="BA32">
        <f t="shared" si="11"/>
        <v>10.464587952175741</v>
      </c>
      <c r="BB32">
        <f t="shared" si="12"/>
        <v>10.614720200642457</v>
      </c>
      <c r="BC32">
        <f t="shared" si="13"/>
        <v>10.653109580024053</v>
      </c>
      <c r="BD32">
        <f t="shared" si="35"/>
        <v>0.13890966691600298</v>
      </c>
      <c r="BE32">
        <f t="shared" si="35"/>
        <v>9.1678256838201203E-2</v>
      </c>
      <c r="BF32">
        <f t="shared" si="35"/>
        <v>9.6400891814417661E-2</v>
      </c>
      <c r="BG32">
        <f t="shared" si="35"/>
        <v>0.13140311804008908</v>
      </c>
      <c r="BH32">
        <f t="shared" si="35"/>
        <v>0.16198790368595231</v>
      </c>
      <c r="BI32">
        <f t="shared" si="35"/>
        <v>3.913577215811441E-2</v>
      </c>
      <c r="BJ32">
        <f t="shared" si="31"/>
        <v>0.10991926824212959</v>
      </c>
      <c r="BK32">
        <f t="shared" si="32"/>
        <v>3.9872559759289078E-2</v>
      </c>
      <c r="BL32">
        <f t="shared" si="36"/>
        <v>0.21756526958087427</v>
      </c>
      <c r="BM32">
        <f t="shared" si="36"/>
        <v>0.12209990141307919</v>
      </c>
      <c r="BN32">
        <f t="shared" si="36"/>
        <v>0.10945805450205737</v>
      </c>
      <c r="BO32">
        <f t="shared" si="36"/>
        <v>9.1017078900826234E-2</v>
      </c>
      <c r="BP32">
        <f t="shared" si="36"/>
        <v>0.13942319324477995</v>
      </c>
      <c r="BQ32">
        <f t="shared" si="36"/>
        <v>1.2114198350090777E-2</v>
      </c>
      <c r="BR32">
        <f t="shared" si="33"/>
        <v>0.11527961599861795</v>
      </c>
      <c r="BS32">
        <f t="shared" si="34"/>
        <v>6.104294694093175E-2</v>
      </c>
      <c r="BT32">
        <v>0.1841053</v>
      </c>
      <c r="BU32">
        <v>27394</v>
      </c>
      <c r="BV32">
        <v>22591</v>
      </c>
      <c r="BW32">
        <v>0.54804439999999999</v>
      </c>
      <c r="BX32">
        <v>24280</v>
      </c>
      <c r="BY32">
        <v>25705</v>
      </c>
      <c r="BZ32">
        <v>0.51425430000000005</v>
      </c>
      <c r="CA32">
        <v>49985</v>
      </c>
      <c r="CB32">
        <v>3411</v>
      </c>
      <c r="CC32">
        <v>1916</v>
      </c>
      <c r="CD32">
        <v>1495</v>
      </c>
      <c r="CE32">
        <v>766</v>
      </c>
      <c r="CF32">
        <v>372</v>
      </c>
      <c r="CG32">
        <v>394</v>
      </c>
      <c r="CH32">
        <v>0.45223839999999998</v>
      </c>
      <c r="CI32">
        <v>0.51436029999999999</v>
      </c>
      <c r="CJ32">
        <v>0.43828790000000001</v>
      </c>
      <c r="CK32">
        <v>0.81661479999999997</v>
      </c>
      <c r="CL32">
        <v>8.3565100000000003E-2</v>
      </c>
      <c r="CM32">
        <v>44228.81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6</vt:i4>
      </vt:variant>
    </vt:vector>
  </HeadingPairs>
  <TitlesOfParts>
    <vt:vector size="8" baseType="lpstr">
      <vt:lpstr>data</vt:lpstr>
      <vt:lpstr>data_for_regressions</vt:lpstr>
      <vt:lpstr>combined_average</vt:lpstr>
      <vt:lpstr>combined_1901-1911</vt:lpstr>
      <vt:lpstr>combined_1891-1901</vt:lpstr>
      <vt:lpstr>combined_1881-1891</vt:lpstr>
      <vt:lpstr>combined_1871-1881</vt:lpstr>
      <vt:lpstr>combined_1861-1871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whanlon</dc:creator>
  <cp:lastModifiedBy>Walker Hanlon</cp:lastModifiedBy>
  <dcterms:created xsi:type="dcterms:W3CDTF">2013-11-06T01:41:21Z</dcterms:created>
  <dcterms:modified xsi:type="dcterms:W3CDTF">2017-01-19T20:51:05Z</dcterms:modified>
</cp:coreProperties>
</file>