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1"/>
  </bookViews>
  <sheets>
    <sheet name="coef_graph" sheetId="5" r:id="rId1"/>
    <sheet name="data" sheetId="4" r:id="rId2"/>
  </sheets>
  <calcPr calcId="162913"/>
</workbook>
</file>

<file path=xl/calcChain.xml><?xml version="1.0" encoding="utf-8"?>
<calcChain xmlns="http://schemas.openxmlformats.org/spreadsheetml/2006/main">
  <c r="B3" i="4" l="1"/>
  <c r="D3" i="4"/>
  <c r="B21" i="4" l="1"/>
  <c r="B23" i="4"/>
  <c r="E21" i="4"/>
  <c r="E8" i="4"/>
  <c r="E17" i="4"/>
  <c r="E20" i="4"/>
  <c r="E6" i="4"/>
  <c r="E14" i="4"/>
  <c r="E23" i="4"/>
  <c r="E4" i="4"/>
  <c r="E13" i="4"/>
  <c r="E7" i="4"/>
  <c r="E5" i="4"/>
  <c r="E3" i="4"/>
  <c r="G3" i="4" s="1"/>
  <c r="E9" i="4"/>
  <c r="E18" i="4"/>
  <c r="E11" i="4"/>
  <c r="E12" i="4"/>
  <c r="E10" i="4"/>
  <c r="E15" i="4"/>
  <c r="E16" i="4"/>
  <c r="E24" i="4"/>
  <c r="E22" i="4"/>
  <c r="E25" i="4"/>
  <c r="E19" i="4"/>
  <c r="D21" i="4"/>
  <c r="D8" i="4"/>
  <c r="D17" i="4"/>
  <c r="D20" i="4"/>
  <c r="D6" i="4"/>
  <c r="D14" i="4"/>
  <c r="D23" i="4"/>
  <c r="D4" i="4"/>
  <c r="D13" i="4"/>
  <c r="D7" i="4"/>
  <c r="D5" i="4"/>
  <c r="D9" i="4"/>
  <c r="D18" i="4"/>
  <c r="D11" i="4"/>
  <c r="D12" i="4"/>
  <c r="D10" i="4"/>
  <c r="D15" i="4"/>
  <c r="D16" i="4"/>
  <c r="D24" i="4"/>
  <c r="D22" i="4"/>
  <c r="D25" i="4"/>
  <c r="D19" i="4"/>
  <c r="G21" i="4" l="1"/>
  <c r="F21" i="4"/>
  <c r="G19" i="4"/>
  <c r="F12" i="4" l="1"/>
  <c r="F10" i="4"/>
  <c r="B12" i="4"/>
  <c r="C12" i="4" s="1"/>
  <c r="C3" i="4"/>
  <c r="B11" i="4"/>
  <c r="C11" i="4" s="1"/>
  <c r="B18" i="4"/>
  <c r="C18" i="4" s="1"/>
  <c r="B22" i="4"/>
  <c r="C22" i="4" s="1"/>
  <c r="B19" i="4"/>
  <c r="C19" i="4" s="1"/>
  <c r="B10" i="4"/>
  <c r="C10" i="4" s="1"/>
  <c r="B9" i="4"/>
  <c r="C9" i="4" s="1"/>
  <c r="B15" i="4"/>
  <c r="C15" i="4" s="1"/>
  <c r="B5" i="4"/>
  <c r="C5" i="4" s="1"/>
  <c r="B6" i="4"/>
  <c r="C6" i="4" s="1"/>
  <c r="C21" i="4"/>
  <c r="B25" i="4"/>
  <c r="C25" i="4" s="1"/>
  <c r="B4" i="4"/>
  <c r="C4" i="4" s="1"/>
  <c r="B14" i="4"/>
  <c r="C14" i="4" s="1"/>
  <c r="B24" i="4"/>
  <c r="C24" i="4" s="1"/>
  <c r="B17" i="4"/>
  <c r="C17" i="4" s="1"/>
  <c r="B13" i="4"/>
  <c r="C13" i="4" s="1"/>
  <c r="B20" i="4"/>
  <c r="C20" i="4" s="1"/>
  <c r="B8" i="4"/>
  <c r="C8" i="4" s="1"/>
  <c r="B16" i="4"/>
  <c r="C16" i="4" s="1"/>
  <c r="C23" i="4"/>
  <c r="B7" i="4"/>
  <c r="C7" i="4" s="1"/>
  <c r="F23" i="4"/>
  <c r="G23" i="4"/>
  <c r="F16" i="4"/>
  <c r="G16" i="4"/>
  <c r="F8" i="4"/>
  <c r="G8" i="4"/>
  <c r="F20" i="4"/>
  <c r="G20" i="4"/>
  <c r="F13" i="4"/>
  <c r="G13" i="4"/>
  <c r="F17" i="4"/>
  <c r="G17" i="4"/>
  <c r="F24" i="4"/>
  <c r="G24" i="4"/>
  <c r="F14" i="4"/>
  <c r="G14" i="4"/>
  <c r="F4" i="4"/>
  <c r="G4" i="4"/>
  <c r="F25" i="4"/>
  <c r="G25" i="4"/>
  <c r="F6" i="4"/>
  <c r="G6" i="4"/>
  <c r="F5" i="4"/>
  <c r="G5" i="4"/>
  <c r="F15" i="4"/>
  <c r="G15" i="4"/>
  <c r="F9" i="4"/>
  <c r="G9" i="4"/>
  <c r="G10" i="4"/>
  <c r="F19" i="4"/>
  <c r="F22" i="4"/>
  <c r="G22" i="4"/>
  <c r="F18" i="4"/>
  <c r="G18" i="4"/>
  <c r="F11" i="4"/>
  <c r="G11" i="4"/>
  <c r="F3" i="4"/>
  <c r="G12" i="4"/>
  <c r="G7" i="4"/>
  <c r="F7" i="4"/>
</calcChain>
</file>

<file path=xl/sharedStrings.xml><?xml version="1.0" encoding="utf-8"?>
<sst xmlns="http://schemas.openxmlformats.org/spreadsheetml/2006/main" count="90" uniqueCount="65">
  <si>
    <t>SE</t>
  </si>
  <si>
    <t>Coefficient</t>
  </si>
  <si>
    <t>High</t>
  </si>
  <si>
    <t>Low</t>
  </si>
  <si>
    <t>group_2</t>
  </si>
  <si>
    <t>group_2_name</t>
  </si>
  <si>
    <t>chemicals_drugs</t>
  </si>
  <si>
    <t>service</t>
  </si>
  <si>
    <t>dress</t>
  </si>
  <si>
    <t>merchang_agent_accountant</t>
  </si>
  <si>
    <t>shopkeepers_salesmen_etc</t>
  </si>
  <si>
    <t>railway_transport</t>
  </si>
  <si>
    <t>road_transport</t>
  </si>
  <si>
    <t>sea_canal_transport</t>
  </si>
  <si>
    <t>messengers_porter_storage</t>
  </si>
  <si>
    <t>engineers_surveyors</t>
  </si>
  <si>
    <t>vehicles</t>
  </si>
  <si>
    <t>ships</t>
  </si>
  <si>
    <t>builder</t>
  </si>
  <si>
    <t>food</t>
  </si>
  <si>
    <t>oil_soap_etc</t>
  </si>
  <si>
    <t>leather_hair_etc</t>
  </si>
  <si>
    <t>spirituous_drinks</t>
  </si>
  <si>
    <t>tobacconist</t>
  </si>
  <si>
    <t>wood_furniture_etc</t>
  </si>
  <si>
    <t>textiles</t>
  </si>
  <si>
    <t>paper_etc</t>
  </si>
  <si>
    <t>mining_related</t>
  </si>
  <si>
    <t>earthenware_bricks</t>
  </si>
  <si>
    <t>water_gas_service</t>
  </si>
  <si>
    <t>instruments_jewelry</t>
  </si>
  <si>
    <t>metal_manuf</t>
  </si>
  <si>
    <t>Dress</t>
  </si>
  <si>
    <t>Merchants, agents, accountants</t>
  </si>
  <si>
    <t>Railway transport</t>
  </si>
  <si>
    <t>Road transport</t>
  </si>
  <si>
    <t>Sea and canal transport</t>
  </si>
  <si>
    <t>Shopkeepers and salesmen</t>
  </si>
  <si>
    <t>Chemicals and drugs</t>
  </si>
  <si>
    <t>Messengers, porters, etc</t>
  </si>
  <si>
    <t>Engineers and surveyors</t>
  </si>
  <si>
    <t>Vehicles</t>
  </si>
  <si>
    <t>Food processing</t>
  </si>
  <si>
    <t>Oils, soaps, etc</t>
  </si>
  <si>
    <t>Leather, hair, etc</t>
  </si>
  <si>
    <t>Drinks</t>
  </si>
  <si>
    <t>Tobacco</t>
  </si>
  <si>
    <t>Wood and furniture</t>
  </si>
  <si>
    <t>Textiles</t>
  </si>
  <si>
    <t>Paper, etc.</t>
  </si>
  <si>
    <t>Mining</t>
  </si>
  <si>
    <t>Earthenware, bricks, etc</t>
  </si>
  <si>
    <t>Water and gas service</t>
  </si>
  <si>
    <t>Instruments and jewelry</t>
  </si>
  <si>
    <t>Metal and machinery manuf.</t>
  </si>
  <si>
    <t>Industry</t>
  </si>
  <si>
    <t>Number</t>
  </si>
  <si>
    <t>Shipbuilding</t>
  </si>
  <si>
    <t xml:space="preserve">industry </t>
  </si>
  <si>
    <t>ind</t>
  </si>
  <si>
    <t>ind_label</t>
  </si>
  <si>
    <t>v2_destring</t>
  </si>
  <si>
    <t>v3_destring</t>
  </si>
  <si>
    <t>Construction</t>
  </si>
  <si>
    <t>General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</si>
</sst>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54960423907112E-2"/>
          <c:y val="2.9287315350348491E-2"/>
          <c:w val="0.70455470845011225"/>
          <c:h val="0.51115596775787708"/>
        </c:manualLayout>
      </c:layout>
      <c:lineChart>
        <c:grouping val="standar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Coefficient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data!$B$3:$B$25</c:f>
              <c:strCache>
                <c:ptCount val="23"/>
                <c:pt idx="0">
                  <c:v>Water and gas service</c:v>
                </c:pt>
                <c:pt idx="1">
                  <c:v>Vehicles</c:v>
                </c:pt>
                <c:pt idx="2">
                  <c:v>Oils, soaps, etc</c:v>
                </c:pt>
                <c:pt idx="3">
                  <c:v>Food processing</c:v>
                </c:pt>
                <c:pt idx="4">
                  <c:v>Chemicals and drugs</c:v>
                </c:pt>
                <c:pt idx="5">
                  <c:v>Merchants, agents, accountants</c:v>
                </c:pt>
                <c:pt idx="6">
                  <c:v>Drinks</c:v>
                </c:pt>
                <c:pt idx="7">
                  <c:v>Wood and furniture</c:v>
                </c:pt>
                <c:pt idx="8">
                  <c:v>Earthenware, bricks, etc</c:v>
                </c:pt>
                <c:pt idx="9">
                  <c:v>Metal and machinery manuf.</c:v>
                </c:pt>
                <c:pt idx="10">
                  <c:v>Railway transport</c:v>
                </c:pt>
                <c:pt idx="11">
                  <c:v>Messengers, porters, etc</c:v>
                </c:pt>
                <c:pt idx="12">
                  <c:v>Leather, hair, etc</c:v>
                </c:pt>
                <c:pt idx="13">
                  <c:v>Dress</c:v>
                </c:pt>
                <c:pt idx="14">
                  <c:v>Road transport</c:v>
                </c:pt>
                <c:pt idx="15">
                  <c:v>Mining</c:v>
                </c:pt>
                <c:pt idx="16">
                  <c:v>Textiles</c:v>
                </c:pt>
                <c:pt idx="17">
                  <c:v>Shopkeepers and salesmen</c:v>
                </c:pt>
                <c:pt idx="18">
                  <c:v>Construction</c:v>
                </c:pt>
                <c:pt idx="19">
                  <c:v>Paper, etc.</c:v>
                </c:pt>
                <c:pt idx="20">
                  <c:v>General services</c:v>
                </c:pt>
                <c:pt idx="21">
                  <c:v>Sea and canal transport</c:v>
                </c:pt>
                <c:pt idx="22">
                  <c:v>Shipbuilding</c:v>
                </c:pt>
              </c:strCache>
            </c:strRef>
          </c:cat>
          <c:val>
            <c:numRef>
              <c:f>data!$D$3:$D$25</c:f>
              <c:numCache>
                <c:formatCode>General</c:formatCode>
                <c:ptCount val="23"/>
                <c:pt idx="0">
                  <c:v>-0.1449</c:v>
                </c:pt>
                <c:pt idx="1">
                  <c:v>-0.1258</c:v>
                </c:pt>
                <c:pt idx="2">
                  <c:v>-0.1043</c:v>
                </c:pt>
                <c:pt idx="3">
                  <c:v>-8.3400000000000002E-2</c:v>
                </c:pt>
                <c:pt idx="4">
                  <c:v>-8.3099999999999993E-2</c:v>
                </c:pt>
                <c:pt idx="5">
                  <c:v>-8.2600000000000007E-2</c:v>
                </c:pt>
                <c:pt idx="6">
                  <c:v>-7.51E-2</c:v>
                </c:pt>
                <c:pt idx="7">
                  <c:v>-6.8599999999999994E-2</c:v>
                </c:pt>
                <c:pt idx="8">
                  <c:v>-6.4500000000000002E-2</c:v>
                </c:pt>
                <c:pt idx="9">
                  <c:v>-5.2600000000000001E-2</c:v>
                </c:pt>
                <c:pt idx="10">
                  <c:v>-5.1700000000000003E-2</c:v>
                </c:pt>
                <c:pt idx="11">
                  <c:v>-4.9799999999999997E-2</c:v>
                </c:pt>
                <c:pt idx="12">
                  <c:v>-4.2700000000000002E-2</c:v>
                </c:pt>
                <c:pt idx="13">
                  <c:v>-3.8300000000000001E-2</c:v>
                </c:pt>
                <c:pt idx="14">
                  <c:v>-3.7600000000000001E-2</c:v>
                </c:pt>
                <c:pt idx="15">
                  <c:v>-3.6400000000000002E-2</c:v>
                </c:pt>
                <c:pt idx="16">
                  <c:v>-3.4700000000000002E-2</c:v>
                </c:pt>
                <c:pt idx="17">
                  <c:v>-3.4599999999999999E-2</c:v>
                </c:pt>
                <c:pt idx="18">
                  <c:v>-3.4200000000000001E-2</c:v>
                </c:pt>
                <c:pt idx="19">
                  <c:v>-3.3700000000000001E-2</c:v>
                </c:pt>
                <c:pt idx="20">
                  <c:v>-6.3E-3</c:v>
                </c:pt>
                <c:pt idx="21">
                  <c:v>2.5000000000000001E-3</c:v>
                </c:pt>
                <c:pt idx="22">
                  <c:v>3.9600000000000003E-2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62-456F-9DD0-32611EE1BAE2}"/>
            </c:ext>
          </c:extLst>
        </c:ser>
        <c:ser>
          <c:idx val="1"/>
          <c:order val="1"/>
          <c:tx>
            <c:strRef>
              <c:f>data!$G$2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8"/>
            <c:spPr>
              <a:solidFill>
                <a:schemeClr val="tx1"/>
              </a:solidFill>
              <a:ln>
                <a:noFill/>
              </a:ln>
            </c:spPr>
          </c:marker>
          <c:val>
            <c:numRef>
              <c:f>data!$G$3:$G$25</c:f>
              <c:numCache>
                <c:formatCode>General</c:formatCode>
                <c:ptCount val="23"/>
                <c:pt idx="0">
                  <c:v>-0.22917999999999999</c:v>
                </c:pt>
                <c:pt idx="1">
                  <c:v>-0.18871599999999999</c:v>
                </c:pt>
                <c:pt idx="2">
                  <c:v>-0.185836</c:v>
                </c:pt>
                <c:pt idx="3">
                  <c:v>-0.13220399999999999</c:v>
                </c:pt>
                <c:pt idx="4">
                  <c:v>-0.15855999999999998</c:v>
                </c:pt>
                <c:pt idx="5">
                  <c:v>-0.12376000000000001</c:v>
                </c:pt>
                <c:pt idx="6">
                  <c:v>-0.12508</c:v>
                </c:pt>
                <c:pt idx="7">
                  <c:v>-0.11505199999999999</c:v>
                </c:pt>
                <c:pt idx="8">
                  <c:v>-0.107228</c:v>
                </c:pt>
                <c:pt idx="9">
                  <c:v>-8.1608E-2</c:v>
                </c:pt>
                <c:pt idx="10">
                  <c:v>-0.10070000000000001</c:v>
                </c:pt>
                <c:pt idx="11">
                  <c:v>-0.130552</c:v>
                </c:pt>
                <c:pt idx="12">
                  <c:v>-7.8567999999999999E-2</c:v>
                </c:pt>
                <c:pt idx="13">
                  <c:v>-7.5343999999999994E-2</c:v>
                </c:pt>
                <c:pt idx="14">
                  <c:v>-8.0132000000000009E-2</c:v>
                </c:pt>
                <c:pt idx="15">
                  <c:v>-0.179676</c:v>
                </c:pt>
                <c:pt idx="16">
                  <c:v>-7.9192000000000012E-2</c:v>
                </c:pt>
                <c:pt idx="17">
                  <c:v>-6.2236E-2</c:v>
                </c:pt>
                <c:pt idx="18">
                  <c:v>-8.1240000000000007E-2</c:v>
                </c:pt>
                <c:pt idx="19">
                  <c:v>-6.898E-2</c:v>
                </c:pt>
                <c:pt idx="20">
                  <c:v>-7.9407999999999992E-2</c:v>
                </c:pt>
                <c:pt idx="21">
                  <c:v>-3.0820000000000004E-2</c:v>
                </c:pt>
                <c:pt idx="22">
                  <c:v>4.9080000000000026E-3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62-456F-9DD0-32611EE1BAE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8"/>
            <c:spPr>
              <a:solidFill>
                <a:schemeClr val="tx1"/>
              </a:solidFill>
              <a:ln>
                <a:noFill/>
              </a:ln>
            </c:spPr>
          </c:marker>
          <c:val>
            <c:numRef>
              <c:f>data!$F$3:$F$25</c:f>
              <c:numCache>
                <c:formatCode>General</c:formatCode>
                <c:ptCount val="23"/>
                <c:pt idx="0">
                  <c:v>-6.0620000000000007E-2</c:v>
                </c:pt>
                <c:pt idx="1">
                  <c:v>-6.2884000000000009E-2</c:v>
                </c:pt>
                <c:pt idx="2">
                  <c:v>-2.2764000000000006E-2</c:v>
                </c:pt>
                <c:pt idx="3">
                  <c:v>-3.4596000000000009E-2</c:v>
                </c:pt>
                <c:pt idx="4">
                  <c:v>-7.639999999999994E-3</c:v>
                </c:pt>
                <c:pt idx="5">
                  <c:v>-4.1440000000000005E-2</c:v>
                </c:pt>
                <c:pt idx="6">
                  <c:v>-2.5120000000000003E-2</c:v>
                </c:pt>
                <c:pt idx="7">
                  <c:v>-2.2147999999999994E-2</c:v>
                </c:pt>
                <c:pt idx="8">
                  <c:v>-2.1772E-2</c:v>
                </c:pt>
                <c:pt idx="9">
                  <c:v>-2.3592000000000002E-2</c:v>
                </c:pt>
                <c:pt idx="10">
                  <c:v>-2.700000000000001E-3</c:v>
                </c:pt>
                <c:pt idx="11">
                  <c:v>3.0952000000000007E-2</c:v>
                </c:pt>
                <c:pt idx="12">
                  <c:v>-6.8320000000000047E-3</c:v>
                </c:pt>
                <c:pt idx="13">
                  <c:v>-1.2560000000000002E-3</c:v>
                </c:pt>
                <c:pt idx="14">
                  <c:v>4.9319999999999989E-3</c:v>
                </c:pt>
                <c:pt idx="15">
                  <c:v>0.10687599999999998</c:v>
                </c:pt>
                <c:pt idx="16">
                  <c:v>9.7920000000000021E-3</c:v>
                </c:pt>
                <c:pt idx="17">
                  <c:v>-6.9640000000000014E-3</c:v>
                </c:pt>
                <c:pt idx="18">
                  <c:v>1.2839999999999997E-2</c:v>
                </c:pt>
                <c:pt idx="19">
                  <c:v>1.5799999999999981E-3</c:v>
                </c:pt>
                <c:pt idx="20">
                  <c:v>6.6807999999999992E-2</c:v>
                </c:pt>
                <c:pt idx="21">
                  <c:v>3.5820000000000005E-2</c:v>
                </c:pt>
                <c:pt idx="22">
                  <c:v>7.4291999999999997E-2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62-456F-9DD0-32611EE1B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94976"/>
        <c:axId val="133653056"/>
      </c:lineChart>
      <c:catAx>
        <c:axId val="133694976"/>
        <c:scaling>
          <c:orientation val="minMax"/>
        </c:scaling>
        <c:delete val="0"/>
        <c:axPos val="b"/>
        <c:minorGridlines>
          <c:spPr>
            <a:ln>
              <a:prstDash val="dash"/>
            </a:ln>
          </c:spPr>
        </c:minorGridlines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600" b="1"/>
            </a:pPr>
            <a:endParaRPr lang="en-US"/>
          </a:p>
        </c:txPr>
        <c:crossAx val="133653056"/>
        <c:crossesAt val="-0.25"/>
        <c:auto val="1"/>
        <c:lblAlgn val="ctr"/>
        <c:lblOffset val="100"/>
        <c:tickMarkSkip val="2"/>
        <c:noMultiLvlLbl val="0"/>
      </c:catAx>
      <c:valAx>
        <c:axId val="133653056"/>
        <c:scaling>
          <c:orientation val="minMax"/>
          <c:max val="0.25"/>
          <c:min val="-0.25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en-US"/>
          </a:p>
        </c:txPr>
        <c:crossAx val="133694976"/>
        <c:crossesAt val="1"/>
        <c:crossBetween val="between"/>
        <c:majorUnit val="0.1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0.06339</cdr:x>
      <cdr:y>0.28464</cdr:y>
    </cdr:from>
    <cdr:to>
      <cdr:x>0.76612</cdr:x>
      <cdr:y>0.28614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49701" y="1791269"/>
          <a:ext cx="6094105" cy="947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8"/>
  <sheetViews>
    <sheetView tabSelected="1" workbookViewId="0">
      <selection activeCell="I4" sqref="I4"/>
    </sheetView>
  </sheetViews>
  <sheetFormatPr defaultRowHeight="14.5" x14ac:dyDescent="0.35"/>
  <cols>
    <col min="2" max="3" width="15.1796875" customWidth="1"/>
  </cols>
  <sheetData>
    <row r="2" spans="1:18" x14ac:dyDescent="0.35">
      <c r="A2" s="2" t="s">
        <v>56</v>
      </c>
      <c r="B2" s="2" t="s">
        <v>55</v>
      </c>
      <c r="C2" s="2" t="s">
        <v>4</v>
      </c>
      <c r="D2" s="2" t="s">
        <v>1</v>
      </c>
      <c r="E2" s="2" t="s">
        <v>0</v>
      </c>
      <c r="F2" s="2" t="s">
        <v>2</v>
      </c>
      <c r="G2" s="2" t="s">
        <v>3</v>
      </c>
      <c r="J2" t="s">
        <v>4</v>
      </c>
      <c r="K2" t="s">
        <v>5</v>
      </c>
      <c r="L2" t="s">
        <v>58</v>
      </c>
      <c r="M2" t="s">
        <v>4</v>
      </c>
      <c r="O2" t="s">
        <v>59</v>
      </c>
      <c r="P2" t="s">
        <v>60</v>
      </c>
      <c r="Q2" t="s">
        <v>61</v>
      </c>
      <c r="R2" t="s">
        <v>62</v>
      </c>
    </row>
    <row r="3" spans="1:18" x14ac:dyDescent="0.35">
      <c r="A3">
        <v>25</v>
      </c>
      <c r="B3" t="str">
        <f>VLOOKUP(A3,$I$2:$L$28,4,)</f>
        <v>Water and gas service</v>
      </c>
      <c r="C3">
        <f>VLOOKUP(B3,$L$2:$M$28,2,)</f>
        <v>1906</v>
      </c>
      <c r="D3">
        <f>VLOOKUP(A3,$O$3:$R$25,3,)</f>
        <v>-0.1449</v>
      </c>
      <c r="E3">
        <f>VLOOKUP(A3,$O$3:$R$25,4,)</f>
        <v>4.2999999999999997E-2</v>
      </c>
      <c r="F3">
        <f t="shared" ref="F3:F25" si="0">D3+1.96*E3</f>
        <v>-6.0620000000000007E-2</v>
      </c>
      <c r="G3">
        <f>D3-1.96*E3</f>
        <v>-0.22917999999999999</v>
      </c>
      <c r="I3">
        <v>1</v>
      </c>
      <c r="J3">
        <v>310</v>
      </c>
      <c r="K3" t="s">
        <v>6</v>
      </c>
      <c r="L3" t="s">
        <v>38</v>
      </c>
      <c r="M3">
        <v>310</v>
      </c>
      <c r="O3">
        <v>1</v>
      </c>
      <c r="P3" t="s">
        <v>6</v>
      </c>
      <c r="Q3">
        <v>-8.3099999999999993E-2</v>
      </c>
      <c r="R3">
        <v>3.85E-2</v>
      </c>
    </row>
    <row r="4" spans="1:18" x14ac:dyDescent="0.35">
      <c r="A4">
        <v>12</v>
      </c>
      <c r="B4" t="str">
        <f>VLOOKUP(A4,$I$2:$L$28,4,)</f>
        <v>Vehicles</v>
      </c>
      <c r="C4">
        <f>VLOOKUP(B4,$L$2:$M$28,2,)</f>
        <v>1117</v>
      </c>
      <c r="D4">
        <f>VLOOKUP(A4,$O$3:$R$25,3,)</f>
        <v>-0.1258</v>
      </c>
      <c r="E4">
        <f>VLOOKUP(A4,$O$3:$R$25,4,)</f>
        <v>3.2099999999999997E-2</v>
      </c>
      <c r="F4">
        <f t="shared" si="0"/>
        <v>-6.2884000000000009E-2</v>
      </c>
      <c r="G4">
        <f t="shared" ref="G4:G25" si="1">D4-1.96*E4</f>
        <v>-0.18871599999999999</v>
      </c>
      <c r="I4">
        <v>2</v>
      </c>
      <c r="J4">
        <v>506</v>
      </c>
      <c r="K4" t="s">
        <v>7</v>
      </c>
      <c r="L4" t="s">
        <v>64</v>
      </c>
      <c r="M4">
        <v>506</v>
      </c>
      <c r="O4">
        <v>2</v>
      </c>
      <c r="P4" t="s">
        <v>7</v>
      </c>
      <c r="Q4">
        <v>-6.3E-3</v>
      </c>
      <c r="R4">
        <v>3.73E-2</v>
      </c>
    </row>
    <row r="5" spans="1:18" x14ac:dyDescent="0.35">
      <c r="A5">
        <v>16</v>
      </c>
      <c r="B5" t="str">
        <f>VLOOKUP(A5,$I$2:$L$28,4,)</f>
        <v>Oils, soaps, etc</v>
      </c>
      <c r="C5">
        <f>VLOOKUP(B5,$L$2:$M$28,2,)</f>
        <v>1206</v>
      </c>
      <c r="D5">
        <f>VLOOKUP(A5,$O$3:$R$25,3,)</f>
        <v>-0.1043</v>
      </c>
      <c r="E5">
        <f>VLOOKUP(A5,$O$3:$R$25,4,)</f>
        <v>4.1599999999999998E-2</v>
      </c>
      <c r="F5">
        <f t="shared" si="0"/>
        <v>-2.2764000000000006E-2</v>
      </c>
      <c r="G5">
        <f t="shared" si="1"/>
        <v>-0.185836</v>
      </c>
      <c r="I5">
        <v>3</v>
      </c>
      <c r="J5">
        <v>601</v>
      </c>
      <c r="K5" t="s">
        <v>8</v>
      </c>
      <c r="L5" t="s">
        <v>32</v>
      </c>
      <c r="M5">
        <v>601</v>
      </c>
      <c r="O5">
        <v>3</v>
      </c>
      <c r="P5" t="s">
        <v>8</v>
      </c>
      <c r="Q5">
        <v>-3.8300000000000001E-2</v>
      </c>
      <c r="R5">
        <v>1.89E-2</v>
      </c>
    </row>
    <row r="6" spans="1:18" x14ac:dyDescent="0.35">
      <c r="A6">
        <v>15</v>
      </c>
      <c r="B6" t="str">
        <f>VLOOKUP(A6,$I$2:$L$28,4,)</f>
        <v>Food processing</v>
      </c>
      <c r="C6">
        <f>VLOOKUP(B6,$L$2:$M$28,2,)</f>
        <v>1201</v>
      </c>
      <c r="D6">
        <f>VLOOKUP(A6,$O$3:$R$25,3,)</f>
        <v>-8.3400000000000002E-2</v>
      </c>
      <c r="E6">
        <f>VLOOKUP(A6,$O$3:$R$25,4,)</f>
        <v>2.4899999999999999E-2</v>
      </c>
      <c r="F6">
        <f t="shared" si="0"/>
        <v>-3.4596000000000009E-2</v>
      </c>
      <c r="G6">
        <f t="shared" si="1"/>
        <v>-0.13220399999999999</v>
      </c>
      <c r="I6">
        <v>4</v>
      </c>
      <c r="J6">
        <v>702</v>
      </c>
      <c r="K6" t="s">
        <v>9</v>
      </c>
      <c r="L6" t="s">
        <v>33</v>
      </c>
      <c r="M6">
        <v>702</v>
      </c>
      <c r="O6">
        <v>4</v>
      </c>
      <c r="P6" t="s">
        <v>9</v>
      </c>
      <c r="Q6">
        <v>-8.2600000000000007E-2</v>
      </c>
      <c r="R6">
        <v>2.1000000000000001E-2</v>
      </c>
    </row>
    <row r="7" spans="1:18" x14ac:dyDescent="0.35">
      <c r="A7">
        <v>1</v>
      </c>
      <c r="B7" t="str">
        <f>VLOOKUP(A7,$I$2:$L$28,4,)</f>
        <v>Chemicals and drugs</v>
      </c>
      <c r="C7">
        <f>VLOOKUP(B7,$L$2:$M$28,2,)</f>
        <v>310</v>
      </c>
      <c r="D7">
        <f>VLOOKUP(A7,$O$3:$R$25,3,)</f>
        <v>-8.3099999999999993E-2</v>
      </c>
      <c r="E7">
        <f>VLOOKUP(A7,$O$3:$R$25,4,)</f>
        <v>3.85E-2</v>
      </c>
      <c r="F7">
        <f t="shared" si="0"/>
        <v>-7.639999999999994E-3</v>
      </c>
      <c r="G7">
        <f t="shared" si="1"/>
        <v>-0.15855999999999998</v>
      </c>
      <c r="I7">
        <v>5</v>
      </c>
      <c r="J7">
        <v>706</v>
      </c>
      <c r="K7" t="s">
        <v>10</v>
      </c>
      <c r="L7" t="s">
        <v>37</v>
      </c>
      <c r="M7">
        <v>706</v>
      </c>
      <c r="O7">
        <v>5</v>
      </c>
      <c r="P7" t="s">
        <v>10</v>
      </c>
      <c r="Q7">
        <v>-3.4599999999999999E-2</v>
      </c>
      <c r="R7">
        <v>1.41E-2</v>
      </c>
    </row>
    <row r="8" spans="1:18" x14ac:dyDescent="0.35">
      <c r="A8">
        <v>4</v>
      </c>
      <c r="B8" t="str">
        <f>VLOOKUP(A8,$I$2:$L$28,4,)</f>
        <v>Merchants, agents, accountants</v>
      </c>
      <c r="C8">
        <f>VLOOKUP(B8,$L$2:$M$28,2,)</f>
        <v>702</v>
      </c>
      <c r="D8">
        <f>VLOOKUP(A8,$O$3:$R$25,3,)</f>
        <v>-8.2600000000000007E-2</v>
      </c>
      <c r="E8">
        <f>VLOOKUP(A8,$O$3:$R$25,4,)</f>
        <v>2.1000000000000001E-2</v>
      </c>
      <c r="F8">
        <f t="shared" si="0"/>
        <v>-4.1440000000000005E-2</v>
      </c>
      <c r="G8">
        <f t="shared" si="1"/>
        <v>-0.12376000000000001</v>
      </c>
      <c r="I8">
        <v>7</v>
      </c>
      <c r="J8">
        <v>801</v>
      </c>
      <c r="K8" t="s">
        <v>11</v>
      </c>
      <c r="L8" t="s">
        <v>34</v>
      </c>
      <c r="M8">
        <v>801</v>
      </c>
      <c r="O8">
        <v>7</v>
      </c>
      <c r="P8" t="s">
        <v>11</v>
      </c>
      <c r="Q8">
        <v>-5.1700000000000003E-2</v>
      </c>
      <c r="R8">
        <v>2.5000000000000001E-2</v>
      </c>
    </row>
    <row r="9" spans="1:18" x14ac:dyDescent="0.35">
      <c r="A9">
        <v>18</v>
      </c>
      <c r="B9" t="str">
        <f>VLOOKUP(A9,$I$2:$L$28,4,)</f>
        <v>Drinks</v>
      </c>
      <c r="C9">
        <f>VLOOKUP(B9,$L$2:$M$28,2,)</f>
        <v>1404</v>
      </c>
      <c r="D9">
        <f>VLOOKUP(A9,$O$3:$R$25,3,)</f>
        <v>-7.51E-2</v>
      </c>
      <c r="E9">
        <f>VLOOKUP(A9,$O$3:$R$25,4,)</f>
        <v>2.5499999999999998E-2</v>
      </c>
      <c r="F9">
        <f t="shared" si="0"/>
        <v>-2.5120000000000003E-2</v>
      </c>
      <c r="G9">
        <f t="shared" si="1"/>
        <v>-0.12508</v>
      </c>
      <c r="I9">
        <v>8</v>
      </c>
      <c r="J9">
        <v>802</v>
      </c>
      <c r="K9" t="s">
        <v>12</v>
      </c>
      <c r="L9" t="s">
        <v>35</v>
      </c>
      <c r="M9">
        <v>802</v>
      </c>
      <c r="O9">
        <v>8</v>
      </c>
      <c r="P9" t="s">
        <v>12</v>
      </c>
      <c r="Q9">
        <v>-3.7600000000000001E-2</v>
      </c>
      <c r="R9">
        <v>2.1700000000000001E-2</v>
      </c>
    </row>
    <row r="10" spans="1:18" x14ac:dyDescent="0.35">
      <c r="A10">
        <v>20</v>
      </c>
      <c r="B10" t="str">
        <f>VLOOKUP(A10,$I$2:$L$28,4,)</f>
        <v>Wood and furniture</v>
      </c>
      <c r="C10">
        <f>VLOOKUP(B10,$L$2:$M$28,2,)</f>
        <v>1509</v>
      </c>
      <c r="D10">
        <f>VLOOKUP(A10,$O$3:$R$25,3,)</f>
        <v>-6.8599999999999994E-2</v>
      </c>
      <c r="E10">
        <f>VLOOKUP(A10,$O$3:$R$25,4,)</f>
        <v>2.3699999999999999E-2</v>
      </c>
      <c r="F10">
        <f t="shared" si="0"/>
        <v>-2.2147999999999994E-2</v>
      </c>
      <c r="G10">
        <f t="shared" si="1"/>
        <v>-0.11505199999999999</v>
      </c>
      <c r="I10">
        <v>9</v>
      </c>
      <c r="J10">
        <v>809</v>
      </c>
      <c r="K10" t="s">
        <v>13</v>
      </c>
      <c r="L10" t="s">
        <v>36</v>
      </c>
      <c r="M10">
        <v>809</v>
      </c>
      <c r="O10">
        <v>9</v>
      </c>
      <c r="P10" t="s">
        <v>13</v>
      </c>
      <c r="Q10">
        <v>2.5000000000000001E-3</v>
      </c>
      <c r="R10">
        <v>1.7000000000000001E-2</v>
      </c>
    </row>
    <row r="11" spans="1:18" x14ac:dyDescent="0.35">
      <c r="A11">
        <v>24</v>
      </c>
      <c r="B11" t="str">
        <f>VLOOKUP(A11,$I$2:$L$28,4,)</f>
        <v>Earthenware, bricks, etc</v>
      </c>
      <c r="C11">
        <f>VLOOKUP(B11,$L$2:$M$28,2,)</f>
        <v>1901</v>
      </c>
      <c r="D11">
        <f>VLOOKUP(A11,$O$3:$R$25,3,)</f>
        <v>-6.4500000000000002E-2</v>
      </c>
      <c r="E11">
        <f>VLOOKUP(A11,$O$3:$R$25,4,)</f>
        <v>2.18E-2</v>
      </c>
      <c r="F11">
        <f t="shared" si="0"/>
        <v>-2.1772E-2</v>
      </c>
      <c r="G11">
        <f t="shared" si="1"/>
        <v>-0.107228</v>
      </c>
      <c r="I11">
        <v>10</v>
      </c>
      <c r="J11">
        <v>811</v>
      </c>
      <c r="K11" t="s">
        <v>14</v>
      </c>
      <c r="L11" t="s">
        <v>39</v>
      </c>
      <c r="M11">
        <v>811</v>
      </c>
      <c r="O11">
        <v>10</v>
      </c>
      <c r="P11" t="s">
        <v>14</v>
      </c>
      <c r="Q11">
        <v>-4.9799999999999997E-2</v>
      </c>
      <c r="R11">
        <v>4.1200000000000001E-2</v>
      </c>
    </row>
    <row r="12" spans="1:18" x14ac:dyDescent="0.35">
      <c r="A12">
        <v>27</v>
      </c>
      <c r="B12" t="str">
        <f>VLOOKUP(A12,$I$2:$L$28,4,)</f>
        <v>Metal and machinery manuf.</v>
      </c>
      <c r="C12">
        <f>VLOOKUP(B12,$L$2:$M$28,2,)</f>
        <v>2027</v>
      </c>
      <c r="D12">
        <f>VLOOKUP(A12,$O$3:$R$25,3,)</f>
        <v>-5.2600000000000001E-2</v>
      </c>
      <c r="E12">
        <f>VLOOKUP(A12,$O$3:$R$25,4,)</f>
        <v>1.4800000000000001E-2</v>
      </c>
      <c r="F12">
        <f t="shared" si="0"/>
        <v>-2.3592000000000002E-2</v>
      </c>
      <c r="G12">
        <f t="shared" si="1"/>
        <v>-8.1608E-2</v>
      </c>
      <c r="I12">
        <v>11</v>
      </c>
      <c r="J12">
        <v>1110</v>
      </c>
      <c r="K12" t="s">
        <v>15</v>
      </c>
      <c r="L12" t="s">
        <v>40</v>
      </c>
      <c r="M12">
        <v>1110</v>
      </c>
      <c r="O12">
        <v>12</v>
      </c>
      <c r="P12" t="s">
        <v>16</v>
      </c>
      <c r="Q12">
        <v>-0.1258</v>
      </c>
      <c r="R12">
        <v>3.2099999999999997E-2</v>
      </c>
    </row>
    <row r="13" spans="1:18" x14ac:dyDescent="0.35">
      <c r="A13">
        <v>7</v>
      </c>
      <c r="B13" t="str">
        <f>VLOOKUP(A13,$I$2:$L$28,4,)</f>
        <v>Railway transport</v>
      </c>
      <c r="C13">
        <f>VLOOKUP(B13,$L$2:$M$28,2,)</f>
        <v>801</v>
      </c>
      <c r="D13">
        <f>VLOOKUP(A13,$O$3:$R$25,3,)</f>
        <v>-5.1700000000000003E-2</v>
      </c>
      <c r="E13">
        <f>VLOOKUP(A13,$O$3:$R$25,4,)</f>
        <v>2.5000000000000001E-2</v>
      </c>
      <c r="F13">
        <f t="shared" si="0"/>
        <v>-2.700000000000001E-3</v>
      </c>
      <c r="G13">
        <f t="shared" si="1"/>
        <v>-0.10070000000000001</v>
      </c>
      <c r="I13">
        <v>12</v>
      </c>
      <c r="J13">
        <v>1117</v>
      </c>
      <c r="K13" t="s">
        <v>16</v>
      </c>
      <c r="L13" t="s">
        <v>41</v>
      </c>
      <c r="M13">
        <v>1117</v>
      </c>
      <c r="O13">
        <v>13</v>
      </c>
      <c r="P13" t="s">
        <v>17</v>
      </c>
      <c r="Q13">
        <v>3.9600000000000003E-2</v>
      </c>
      <c r="R13">
        <v>1.77E-2</v>
      </c>
    </row>
    <row r="14" spans="1:18" x14ac:dyDescent="0.35">
      <c r="A14">
        <v>10</v>
      </c>
      <c r="B14" t="str">
        <f>VLOOKUP(A14,$I$2:$L$28,4,)</f>
        <v>Messengers, porters, etc</v>
      </c>
      <c r="C14">
        <f>VLOOKUP(B14,$L$2:$M$28,2,)</f>
        <v>811</v>
      </c>
      <c r="D14">
        <f>VLOOKUP(A14,$O$3:$R$25,3,)</f>
        <v>-4.9799999999999997E-2</v>
      </c>
      <c r="E14">
        <f>VLOOKUP(A14,$O$3:$R$25,4,)</f>
        <v>4.1200000000000001E-2</v>
      </c>
      <c r="F14">
        <f t="shared" si="0"/>
        <v>3.0952000000000007E-2</v>
      </c>
      <c r="G14">
        <f t="shared" si="1"/>
        <v>-0.130552</v>
      </c>
      <c r="I14">
        <v>13</v>
      </c>
      <c r="J14">
        <v>1119</v>
      </c>
      <c r="K14" t="s">
        <v>17</v>
      </c>
      <c r="L14" t="s">
        <v>57</v>
      </c>
      <c r="M14">
        <v>1119</v>
      </c>
      <c r="O14">
        <v>14</v>
      </c>
      <c r="P14" t="s">
        <v>18</v>
      </c>
      <c r="Q14">
        <v>-3.4200000000000001E-2</v>
      </c>
      <c r="R14">
        <v>2.4E-2</v>
      </c>
    </row>
    <row r="15" spans="1:18" x14ac:dyDescent="0.35">
      <c r="A15">
        <v>17</v>
      </c>
      <c r="B15" t="str">
        <f>VLOOKUP(A15,$I$2:$L$28,4,)</f>
        <v>Leather, hair, etc</v>
      </c>
      <c r="C15">
        <f>VLOOKUP(B15,$L$2:$M$28,2,)</f>
        <v>1210</v>
      </c>
      <c r="D15">
        <f>VLOOKUP(A15,$O$3:$R$25,3,)</f>
        <v>-4.2700000000000002E-2</v>
      </c>
      <c r="E15">
        <f>VLOOKUP(A15,$O$3:$R$25,4,)</f>
        <v>1.83E-2</v>
      </c>
      <c r="F15">
        <f t="shared" si="0"/>
        <v>-6.8320000000000047E-3</v>
      </c>
      <c r="G15">
        <f t="shared" si="1"/>
        <v>-7.8567999999999999E-2</v>
      </c>
      <c r="I15">
        <v>14</v>
      </c>
      <c r="J15">
        <v>1121</v>
      </c>
      <c r="K15" t="s">
        <v>18</v>
      </c>
      <c r="L15" t="s">
        <v>63</v>
      </c>
      <c r="M15">
        <v>1121</v>
      </c>
      <c r="O15">
        <v>15</v>
      </c>
      <c r="P15" t="s">
        <v>19</v>
      </c>
      <c r="Q15">
        <v>-8.3400000000000002E-2</v>
      </c>
      <c r="R15">
        <v>2.4899999999999999E-2</v>
      </c>
    </row>
    <row r="16" spans="1:18" x14ac:dyDescent="0.35">
      <c r="A16">
        <v>3</v>
      </c>
      <c r="B16" t="str">
        <f>VLOOKUP(A16,$I$2:$L$28,4,)</f>
        <v>Dress</v>
      </c>
      <c r="C16">
        <f>VLOOKUP(B16,$L$2:$M$28,2,)</f>
        <v>601</v>
      </c>
      <c r="D16">
        <f>VLOOKUP(A16,$O$3:$R$25,3,)</f>
        <v>-3.8300000000000001E-2</v>
      </c>
      <c r="E16">
        <f>VLOOKUP(A16,$O$3:$R$25,4,)</f>
        <v>1.89E-2</v>
      </c>
      <c r="F16">
        <f t="shared" si="0"/>
        <v>-1.2560000000000002E-3</v>
      </c>
      <c r="G16">
        <f t="shared" si="1"/>
        <v>-7.5343999999999994E-2</v>
      </c>
      <c r="I16">
        <v>15</v>
      </c>
      <c r="J16">
        <v>1201</v>
      </c>
      <c r="K16" t="s">
        <v>19</v>
      </c>
      <c r="L16" t="s">
        <v>42</v>
      </c>
      <c r="M16">
        <v>1201</v>
      </c>
      <c r="O16">
        <v>16</v>
      </c>
      <c r="P16" t="s">
        <v>20</v>
      </c>
      <c r="Q16">
        <v>-0.1043</v>
      </c>
      <c r="R16">
        <v>4.1599999999999998E-2</v>
      </c>
    </row>
    <row r="17" spans="1:21" x14ac:dyDescent="0.35">
      <c r="A17">
        <v>8</v>
      </c>
      <c r="B17" t="str">
        <f>VLOOKUP(A17,$I$2:$L$28,4,)</f>
        <v>Road transport</v>
      </c>
      <c r="C17">
        <f>VLOOKUP(B17,$L$2:$M$28,2,)</f>
        <v>802</v>
      </c>
      <c r="D17">
        <f>VLOOKUP(A17,$O$3:$R$25,3,)</f>
        <v>-3.7600000000000001E-2</v>
      </c>
      <c r="E17">
        <f>VLOOKUP(A17,$O$3:$R$25,4,)</f>
        <v>2.1700000000000001E-2</v>
      </c>
      <c r="F17">
        <f t="shared" si="0"/>
        <v>4.9319999999999989E-3</v>
      </c>
      <c r="G17">
        <f t="shared" si="1"/>
        <v>-8.0132000000000009E-2</v>
      </c>
      <c r="I17">
        <v>16</v>
      </c>
      <c r="J17">
        <v>1206</v>
      </c>
      <c r="K17" t="s">
        <v>20</v>
      </c>
      <c r="L17" t="s">
        <v>43</v>
      </c>
      <c r="M17">
        <v>1206</v>
      </c>
      <c r="O17">
        <v>17</v>
      </c>
      <c r="P17" t="s">
        <v>21</v>
      </c>
      <c r="Q17">
        <v>-4.2700000000000002E-2</v>
      </c>
      <c r="R17">
        <v>1.83E-2</v>
      </c>
    </row>
    <row r="18" spans="1:21" x14ac:dyDescent="0.35">
      <c r="A18">
        <v>23</v>
      </c>
      <c r="B18" t="str">
        <f>VLOOKUP(A18,$I$2:$L$28,4,)</f>
        <v>Mining</v>
      </c>
      <c r="C18">
        <f>VLOOKUP(B18,$L$2:$M$28,2,)</f>
        <v>1801</v>
      </c>
      <c r="D18">
        <f>VLOOKUP(A18,$O$3:$R$25,3,)</f>
        <v>-3.6400000000000002E-2</v>
      </c>
      <c r="E18">
        <f>VLOOKUP(A18,$O$3:$R$25,4,)</f>
        <v>7.3099999999999998E-2</v>
      </c>
      <c r="F18">
        <f t="shared" si="0"/>
        <v>0.10687599999999998</v>
      </c>
      <c r="G18">
        <f t="shared" si="1"/>
        <v>-0.179676</v>
      </c>
      <c r="I18">
        <v>17</v>
      </c>
      <c r="J18">
        <v>1210</v>
      </c>
      <c r="K18" t="s">
        <v>21</v>
      </c>
      <c r="L18" t="s">
        <v>44</v>
      </c>
      <c r="M18">
        <v>1210</v>
      </c>
      <c r="O18">
        <v>18</v>
      </c>
      <c r="P18" t="s">
        <v>22</v>
      </c>
      <c r="Q18">
        <v>-7.51E-2</v>
      </c>
      <c r="R18">
        <v>2.5499999999999998E-2</v>
      </c>
    </row>
    <row r="19" spans="1:21" x14ac:dyDescent="0.35">
      <c r="A19">
        <v>21</v>
      </c>
      <c r="B19" t="str">
        <f>VLOOKUP(A19,$I$2:$L$28,4,)</f>
        <v>Textiles</v>
      </c>
      <c r="C19">
        <f>VLOOKUP(B19,$L$2:$M$28,2,)</f>
        <v>1607</v>
      </c>
      <c r="D19">
        <f>VLOOKUP(A19,$O$3:$R$25,3,)</f>
        <v>-3.4700000000000002E-2</v>
      </c>
      <c r="E19">
        <f>VLOOKUP(A19,$O$3:$R$25,4,)</f>
        <v>2.2700000000000001E-2</v>
      </c>
      <c r="F19">
        <f t="shared" si="0"/>
        <v>9.7920000000000021E-3</v>
      </c>
      <c r="G19">
        <f t="shared" si="1"/>
        <v>-7.9192000000000012E-2</v>
      </c>
      <c r="I19">
        <v>18</v>
      </c>
      <c r="J19">
        <v>1404</v>
      </c>
      <c r="K19" t="s">
        <v>22</v>
      </c>
      <c r="L19" t="s">
        <v>45</v>
      </c>
      <c r="M19">
        <v>1404</v>
      </c>
      <c r="O19">
        <v>20</v>
      </c>
      <c r="P19" t="s">
        <v>24</v>
      </c>
      <c r="Q19">
        <v>-6.8599999999999994E-2</v>
      </c>
      <c r="R19">
        <v>2.3699999999999999E-2</v>
      </c>
    </row>
    <row r="20" spans="1:21" x14ac:dyDescent="0.35">
      <c r="A20">
        <v>5</v>
      </c>
      <c r="B20" t="str">
        <f>VLOOKUP(A20,$I$2:$L$28,4,)</f>
        <v>Shopkeepers and salesmen</v>
      </c>
      <c r="C20">
        <f>VLOOKUP(B20,$L$2:$M$28,2,)</f>
        <v>706</v>
      </c>
      <c r="D20">
        <f>VLOOKUP(A20,$O$3:$R$25,3,)</f>
        <v>-3.4599999999999999E-2</v>
      </c>
      <c r="E20">
        <f>VLOOKUP(A20,$O$3:$R$25,4,)</f>
        <v>1.41E-2</v>
      </c>
      <c r="F20">
        <f t="shared" si="0"/>
        <v>-6.9640000000000014E-3</v>
      </c>
      <c r="G20">
        <f t="shared" si="1"/>
        <v>-6.2236E-2</v>
      </c>
      <c r="I20">
        <v>19</v>
      </c>
      <c r="J20">
        <v>1410</v>
      </c>
      <c r="K20" t="s">
        <v>23</v>
      </c>
      <c r="L20" t="s">
        <v>46</v>
      </c>
      <c r="M20">
        <v>1410</v>
      </c>
      <c r="O20">
        <v>21</v>
      </c>
      <c r="P20" t="s">
        <v>25</v>
      </c>
      <c r="Q20">
        <v>-3.4700000000000002E-2</v>
      </c>
      <c r="R20">
        <v>2.2700000000000001E-2</v>
      </c>
    </row>
    <row r="21" spans="1:21" x14ac:dyDescent="0.35">
      <c r="A21">
        <v>14</v>
      </c>
      <c r="B21" t="str">
        <f>VLOOKUP(A21,$I$2:$L$28,4,)</f>
        <v>Construction</v>
      </c>
      <c r="C21">
        <f>VLOOKUP(B21,$L$2:$M$28,2,)</f>
        <v>1121</v>
      </c>
      <c r="D21">
        <f>VLOOKUP(A21,$O$3:$R$25,3,)</f>
        <v>-3.4200000000000001E-2</v>
      </c>
      <c r="E21">
        <f>VLOOKUP(A21,$O$3:$R$25,4,)</f>
        <v>2.4E-2</v>
      </c>
      <c r="F21">
        <f t="shared" si="0"/>
        <v>1.2839999999999997E-2</v>
      </c>
      <c r="G21">
        <f t="shared" si="1"/>
        <v>-8.1240000000000007E-2</v>
      </c>
      <c r="I21">
        <v>20</v>
      </c>
      <c r="J21">
        <v>1509</v>
      </c>
      <c r="K21" t="s">
        <v>24</v>
      </c>
      <c r="L21" t="s">
        <v>47</v>
      </c>
      <c r="M21">
        <v>1509</v>
      </c>
      <c r="O21">
        <v>22</v>
      </c>
      <c r="P21" t="s">
        <v>26</v>
      </c>
      <c r="Q21">
        <v>-3.3700000000000001E-2</v>
      </c>
      <c r="R21">
        <v>1.7999999999999999E-2</v>
      </c>
    </row>
    <row r="22" spans="1:21" x14ac:dyDescent="0.35">
      <c r="A22">
        <v>22</v>
      </c>
      <c r="B22" t="str">
        <f>VLOOKUP(A22,$I$2:$L$28,4,)</f>
        <v>Paper, etc.</v>
      </c>
      <c r="C22">
        <f>VLOOKUP(B22,$L$2:$M$28,2,)</f>
        <v>1701</v>
      </c>
      <c r="D22">
        <f>VLOOKUP(A22,$O$3:$R$25,3,)</f>
        <v>-3.3700000000000001E-2</v>
      </c>
      <c r="E22">
        <f>VLOOKUP(A22,$O$3:$R$25,4,)</f>
        <v>1.7999999999999999E-2</v>
      </c>
      <c r="F22">
        <f t="shared" si="0"/>
        <v>1.5799999999999981E-3</v>
      </c>
      <c r="G22">
        <f t="shared" si="1"/>
        <v>-6.898E-2</v>
      </c>
      <c r="I22">
        <v>21</v>
      </c>
      <c r="J22">
        <v>1607</v>
      </c>
      <c r="K22" t="s">
        <v>25</v>
      </c>
      <c r="L22" t="s">
        <v>48</v>
      </c>
      <c r="M22">
        <v>1607</v>
      </c>
      <c r="O22">
        <v>23</v>
      </c>
      <c r="P22" t="s">
        <v>27</v>
      </c>
      <c r="Q22">
        <v>-3.6400000000000002E-2</v>
      </c>
      <c r="R22">
        <v>7.3099999999999998E-2</v>
      </c>
    </row>
    <row r="23" spans="1:21" x14ac:dyDescent="0.35">
      <c r="A23">
        <v>2</v>
      </c>
      <c r="B23" t="str">
        <f>VLOOKUP(A23,$I$2:$L$28,4,)</f>
        <v>General services</v>
      </c>
      <c r="C23">
        <f>VLOOKUP(B23,$L$2:$M$28,2,)</f>
        <v>506</v>
      </c>
      <c r="D23">
        <f>VLOOKUP(A23,$O$3:$R$25,3,)</f>
        <v>-6.3E-3</v>
      </c>
      <c r="E23">
        <f>VLOOKUP(A23,$O$3:$R$25,4,)</f>
        <v>3.73E-2</v>
      </c>
      <c r="F23">
        <f t="shared" si="0"/>
        <v>6.6807999999999992E-2</v>
      </c>
      <c r="G23">
        <f t="shared" si="1"/>
        <v>-7.9407999999999992E-2</v>
      </c>
      <c r="I23">
        <v>22</v>
      </c>
      <c r="J23">
        <v>1701</v>
      </c>
      <c r="K23" t="s">
        <v>26</v>
      </c>
      <c r="L23" t="s">
        <v>49</v>
      </c>
      <c r="M23">
        <v>1701</v>
      </c>
      <c r="O23">
        <v>24</v>
      </c>
      <c r="P23" t="s">
        <v>28</v>
      </c>
      <c r="Q23">
        <v>-6.4500000000000002E-2</v>
      </c>
      <c r="R23">
        <v>2.18E-2</v>
      </c>
    </row>
    <row r="24" spans="1:21" x14ac:dyDescent="0.35">
      <c r="A24">
        <v>9</v>
      </c>
      <c r="B24" t="str">
        <f>VLOOKUP(A24,$I$2:$L$28,4,)</f>
        <v>Sea and canal transport</v>
      </c>
      <c r="C24">
        <f>VLOOKUP(B24,$L$2:$M$28,2,)</f>
        <v>809</v>
      </c>
      <c r="D24">
        <f>VLOOKUP(A24,$O$3:$R$25,3,)</f>
        <v>2.5000000000000001E-3</v>
      </c>
      <c r="E24">
        <f>VLOOKUP(A24,$O$3:$R$25,4,)</f>
        <v>1.7000000000000001E-2</v>
      </c>
      <c r="F24">
        <f t="shared" si="0"/>
        <v>3.5820000000000005E-2</v>
      </c>
      <c r="G24">
        <f t="shared" si="1"/>
        <v>-3.0820000000000004E-2</v>
      </c>
      <c r="I24">
        <v>23</v>
      </c>
      <c r="J24">
        <v>1801</v>
      </c>
      <c r="K24" t="s">
        <v>27</v>
      </c>
      <c r="L24" t="s">
        <v>50</v>
      </c>
      <c r="M24">
        <v>1801</v>
      </c>
      <c r="O24">
        <v>25</v>
      </c>
      <c r="P24" t="s">
        <v>29</v>
      </c>
      <c r="Q24">
        <v>-0.1449</v>
      </c>
      <c r="R24">
        <v>4.2999999999999997E-2</v>
      </c>
    </row>
    <row r="25" spans="1:21" x14ac:dyDescent="0.35">
      <c r="A25">
        <v>13</v>
      </c>
      <c r="B25" t="str">
        <f>VLOOKUP(A25,$I$2:$L$28,4,)</f>
        <v>Shipbuilding</v>
      </c>
      <c r="C25">
        <f>VLOOKUP(B25,$L$2:$M$28,2,)</f>
        <v>1119</v>
      </c>
      <c r="D25">
        <f>VLOOKUP(A25,$O$3:$R$25,3,)</f>
        <v>3.9600000000000003E-2</v>
      </c>
      <c r="E25">
        <f>VLOOKUP(A25,$O$3:$R$25,4,)</f>
        <v>1.77E-2</v>
      </c>
      <c r="F25">
        <f t="shared" si="0"/>
        <v>7.4291999999999997E-2</v>
      </c>
      <c r="G25">
        <f t="shared" si="1"/>
        <v>4.9080000000000026E-3</v>
      </c>
      <c r="I25">
        <v>24</v>
      </c>
      <c r="J25">
        <v>1901</v>
      </c>
      <c r="K25" t="s">
        <v>28</v>
      </c>
      <c r="L25" t="s">
        <v>51</v>
      </c>
      <c r="M25">
        <v>1901</v>
      </c>
      <c r="O25">
        <v>27</v>
      </c>
      <c r="P25" t="s">
        <v>31</v>
      </c>
      <c r="Q25">
        <v>-5.2600000000000001E-2</v>
      </c>
      <c r="R25">
        <v>1.4800000000000001E-2</v>
      </c>
    </row>
    <row r="26" spans="1:21" x14ac:dyDescent="0.35">
      <c r="I26">
        <v>25</v>
      </c>
      <c r="J26" s="1">
        <v>1906</v>
      </c>
      <c r="K26" s="1" t="s">
        <v>29</v>
      </c>
      <c r="L26" s="1" t="s">
        <v>52</v>
      </c>
      <c r="M26" s="1">
        <v>1906</v>
      </c>
    </row>
    <row r="27" spans="1:21" x14ac:dyDescent="0.35">
      <c r="D27" s="1"/>
      <c r="E27" s="1"/>
      <c r="F27" s="1"/>
      <c r="G27" s="1"/>
      <c r="H27" s="1"/>
      <c r="I27">
        <v>26</v>
      </c>
      <c r="J27">
        <v>1907</v>
      </c>
      <c r="K27" t="s">
        <v>30</v>
      </c>
      <c r="L27" t="s">
        <v>53</v>
      </c>
      <c r="M27">
        <v>1907</v>
      </c>
      <c r="N27" s="1"/>
      <c r="O27" s="1"/>
      <c r="P27" s="1"/>
      <c r="Q27" s="1"/>
      <c r="R27" s="1"/>
      <c r="S27" s="1"/>
      <c r="T27" s="1"/>
      <c r="U27" s="1"/>
    </row>
    <row r="28" spans="1:21" x14ac:dyDescent="0.35">
      <c r="I28">
        <v>27</v>
      </c>
      <c r="J28">
        <v>2027</v>
      </c>
      <c r="K28" t="s">
        <v>31</v>
      </c>
      <c r="L28" t="s">
        <v>54</v>
      </c>
      <c r="M28">
        <v>2027</v>
      </c>
    </row>
  </sheetData>
  <sortState ref="A3:G25">
    <sortCondition ref="D3:D2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coef_graph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2017-01-19T20:18:24Z</dcterms:modified>
</cp:coreProperties>
</file>